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 activeTab="1"/>
  </bookViews>
  <sheets>
    <sheet name="24级学硕32人" sheetId="1" r:id="rId1"/>
    <sheet name="24级专硕22人" sheetId="2" r:id="rId2"/>
    <sheet name="25级学硕39人" sheetId="3" r:id="rId3"/>
    <sheet name="25级专硕31人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<sst xmlns="http://schemas.openxmlformats.org/spreadsheetml/2006/main" count="373" uniqueCount="246">
  <si>
    <t>24学硕32人</t>
  </si>
  <si>
    <t>序号</t>
  </si>
  <si>
    <t>学号</t>
  </si>
  <si>
    <t>姓名</t>
  </si>
  <si>
    <t>中期成绩</t>
  </si>
  <si>
    <t>科研成绩</t>
  </si>
  <si>
    <t>德育打分</t>
  </si>
  <si>
    <t>德育加分</t>
  </si>
  <si>
    <t>德育成绩</t>
  </si>
  <si>
    <t>综合测评</t>
  </si>
  <si>
    <t>等级</t>
  </si>
  <si>
    <t>2417310010</t>
  </si>
  <si>
    <t>汪雨婷</t>
  </si>
  <si>
    <t>一等奖学金</t>
  </si>
  <si>
    <t>2417310011</t>
  </si>
  <si>
    <t>徐姗姗</t>
  </si>
  <si>
    <t>2417310028</t>
  </si>
  <si>
    <t>张新宇</t>
  </si>
  <si>
    <t>2417310024</t>
  </si>
  <si>
    <t>许竞升</t>
  </si>
  <si>
    <t>2417310035</t>
  </si>
  <si>
    <t>李响</t>
  </si>
  <si>
    <t>2417310009</t>
  </si>
  <si>
    <t>钱堃</t>
  </si>
  <si>
    <t>2417310023</t>
  </si>
  <si>
    <t>徐天鸿</t>
  </si>
  <si>
    <t>二等奖学金</t>
  </si>
  <si>
    <t>2417310038</t>
  </si>
  <si>
    <t>蒙海霞</t>
  </si>
  <si>
    <t>2417310032</t>
  </si>
  <si>
    <t>杨伶娟</t>
  </si>
  <si>
    <t>2417310037</t>
  </si>
  <si>
    <t>孙丹彤</t>
  </si>
  <si>
    <t>2417310033</t>
  </si>
  <si>
    <t>衡媛</t>
  </si>
  <si>
    <t>2417310036</t>
  </si>
  <si>
    <t>赵越</t>
  </si>
  <si>
    <t>2417310017</t>
  </si>
  <si>
    <t>张湘苒</t>
  </si>
  <si>
    <t>2417310018</t>
  </si>
  <si>
    <t>沈增栩</t>
  </si>
  <si>
    <t>2417310039</t>
  </si>
  <si>
    <t>李天豪</t>
  </si>
  <si>
    <t>2417310026</t>
  </si>
  <si>
    <t>徐晨昊</t>
  </si>
  <si>
    <t>2417310034</t>
  </si>
  <si>
    <t>甘立婷</t>
  </si>
  <si>
    <t>2417310013</t>
  </si>
  <si>
    <t>燕京晶</t>
  </si>
  <si>
    <t>2417310020</t>
  </si>
  <si>
    <t>陈安妮</t>
  </si>
  <si>
    <t>2417310002</t>
  </si>
  <si>
    <t>康静怡</t>
  </si>
  <si>
    <t>2417310014</t>
  </si>
  <si>
    <t>王冲</t>
  </si>
  <si>
    <t>2417310022</t>
  </si>
  <si>
    <t>王琬玉</t>
  </si>
  <si>
    <t>2417310029</t>
  </si>
  <si>
    <t>张雯</t>
  </si>
  <si>
    <t>三等奖学金</t>
  </si>
  <si>
    <t>2417310003</t>
  </si>
  <si>
    <t>朱子怡</t>
  </si>
  <si>
    <t>2417310019</t>
  </si>
  <si>
    <t>李丁丁</t>
  </si>
  <si>
    <t>邸浩坤</t>
  </si>
  <si>
    <t>2417310004</t>
  </si>
  <si>
    <t>李明荃</t>
  </si>
  <si>
    <t>2417310030</t>
  </si>
  <si>
    <t>沈心仪</t>
  </si>
  <si>
    <t>2417310012</t>
  </si>
  <si>
    <t>周佳宇</t>
  </si>
  <si>
    <t>2417310008</t>
  </si>
  <si>
    <t>张忠骏</t>
  </si>
  <si>
    <t>2417310007</t>
  </si>
  <si>
    <t>朱子坤</t>
  </si>
  <si>
    <t>2417310015</t>
  </si>
  <si>
    <t>许伟杰</t>
  </si>
  <si>
    <t>6人</t>
  </si>
  <si>
    <t>16人</t>
  </si>
  <si>
    <t>10人</t>
  </si>
  <si>
    <t>24专硕22人</t>
  </si>
  <si>
    <t>年级</t>
  </si>
  <si>
    <t>综合实践</t>
  </si>
  <si>
    <t>奖学金等级</t>
  </si>
  <si>
    <t>2417320014</t>
  </si>
  <si>
    <t>汪钰帆</t>
  </si>
  <si>
    <t>2417320017</t>
  </si>
  <si>
    <t>黄启臻</t>
  </si>
  <si>
    <t>吴玲玮</t>
  </si>
  <si>
    <t>2417320001</t>
  </si>
  <si>
    <t>朱玲</t>
  </si>
  <si>
    <t>2417320024</t>
  </si>
  <si>
    <t>张贇男</t>
  </si>
  <si>
    <t>2417320021</t>
  </si>
  <si>
    <t>王东阳</t>
  </si>
  <si>
    <t>2417320026</t>
  </si>
  <si>
    <t>符世成</t>
  </si>
  <si>
    <t>2417320016</t>
  </si>
  <si>
    <t>李梦薇</t>
  </si>
  <si>
    <t>2417320002</t>
  </si>
  <si>
    <t>魏科欣</t>
  </si>
  <si>
    <t>2417320005</t>
  </si>
  <si>
    <t>朱爱会</t>
  </si>
  <si>
    <t>2417320013</t>
  </si>
  <si>
    <t>杨悦</t>
  </si>
  <si>
    <t>2417320007</t>
  </si>
  <si>
    <t>刘溶珠</t>
  </si>
  <si>
    <t>2417320006</t>
  </si>
  <si>
    <t>汪颖</t>
  </si>
  <si>
    <t>2417320003</t>
  </si>
  <si>
    <t>陈翊然</t>
  </si>
  <si>
    <t>2417320008</t>
  </si>
  <si>
    <t>张龄元</t>
  </si>
  <si>
    <t>2417320019</t>
  </si>
  <si>
    <t>严梓恒</t>
  </si>
  <si>
    <t>2417320012</t>
  </si>
  <si>
    <t>田梦鑫</t>
  </si>
  <si>
    <t>2417320011</t>
  </si>
  <si>
    <t>梁瑞</t>
  </si>
  <si>
    <t>2417320023</t>
  </si>
  <si>
    <t>张方思成</t>
  </si>
  <si>
    <t>2417320009</t>
  </si>
  <si>
    <t>徐静言</t>
  </si>
  <si>
    <t>2417320015</t>
  </si>
  <si>
    <t>颜雨鑫</t>
  </si>
  <si>
    <t>2417320022</t>
  </si>
  <si>
    <t>王泽</t>
  </si>
  <si>
    <t>5人</t>
  </si>
  <si>
    <t>11人</t>
  </si>
  <si>
    <t>25学硕39人</t>
  </si>
  <si>
    <t>课程成绩</t>
  </si>
  <si>
    <t>德育初始</t>
  </si>
  <si>
    <t>德育总分</t>
  </si>
  <si>
    <t>德育总分修正</t>
  </si>
  <si>
    <t>王冯旭</t>
  </si>
  <si>
    <t>一等</t>
  </si>
  <si>
    <t>席延</t>
  </si>
  <si>
    <t>卫艺璇</t>
  </si>
  <si>
    <t>陈东颖</t>
  </si>
  <si>
    <t>吴琼</t>
  </si>
  <si>
    <t>徐振庭</t>
  </si>
  <si>
    <t>贾逸飞</t>
  </si>
  <si>
    <t>李佳旭</t>
  </si>
  <si>
    <t>牛伊康</t>
  </si>
  <si>
    <t>二等</t>
  </si>
  <si>
    <t>杨宇乾</t>
  </si>
  <si>
    <t>王方旗</t>
  </si>
  <si>
    <t>张立标</t>
  </si>
  <si>
    <t>朱丽</t>
  </si>
  <si>
    <t>徐强</t>
  </si>
  <si>
    <t>陈梓健</t>
  </si>
  <si>
    <t>严俊杰</t>
  </si>
  <si>
    <t>端一璐</t>
  </si>
  <si>
    <t>凌子俊</t>
  </si>
  <si>
    <t>徐佳荠</t>
  </si>
  <si>
    <t>徐佳懿</t>
  </si>
  <si>
    <t>张晋源</t>
  </si>
  <si>
    <t>裴英</t>
  </si>
  <si>
    <t>沈舟</t>
  </si>
  <si>
    <t>陈祖明</t>
  </si>
  <si>
    <t>苗奎</t>
  </si>
  <si>
    <t>向曼丽</t>
  </si>
  <si>
    <t>林永丽</t>
  </si>
  <si>
    <t>宗柳吟</t>
  </si>
  <si>
    <t>三等</t>
  </si>
  <si>
    <t>李明航</t>
  </si>
  <si>
    <t>吴思语</t>
  </si>
  <si>
    <t>袁铭秀</t>
  </si>
  <si>
    <t>周一凡</t>
  </si>
  <si>
    <t>李颖</t>
  </si>
  <si>
    <t>程鑫杭</t>
  </si>
  <si>
    <t>王春悦</t>
  </si>
  <si>
    <t>孔棋</t>
  </si>
  <si>
    <t>贾庆成</t>
  </si>
  <si>
    <t>孙博文</t>
  </si>
  <si>
    <t>何翰为</t>
  </si>
  <si>
    <t>8人</t>
  </si>
  <si>
    <t>19人</t>
  </si>
  <si>
    <t>12人</t>
  </si>
  <si>
    <t>25专硕31人</t>
  </si>
  <si>
    <t>德育均</t>
  </si>
  <si>
    <t>德育xiu</t>
  </si>
  <si>
    <t>成绩（学分加权）</t>
  </si>
  <si>
    <t>2517320019</t>
  </si>
  <si>
    <t>周爱腾</t>
  </si>
  <si>
    <t>2517320031</t>
  </si>
  <si>
    <t>陈智</t>
  </si>
  <si>
    <t>2517320027</t>
  </si>
  <si>
    <t>解新宇</t>
  </si>
  <si>
    <t>2517320004</t>
  </si>
  <si>
    <t>冯丽</t>
  </si>
  <si>
    <t>2517320018</t>
  </si>
  <si>
    <t>梁金茹</t>
  </si>
  <si>
    <t>2517320017</t>
  </si>
  <si>
    <t>秦敏君</t>
  </si>
  <si>
    <t>2517320015</t>
  </si>
  <si>
    <t>钱羽茜</t>
  </si>
  <si>
    <t>2417320004</t>
  </si>
  <si>
    <t>张伟</t>
  </si>
  <si>
    <t>2517320010</t>
  </si>
  <si>
    <t>王潇</t>
  </si>
  <si>
    <t>2517320005</t>
  </si>
  <si>
    <t>刘宏彩</t>
  </si>
  <si>
    <t>2517320012</t>
  </si>
  <si>
    <t>张梦如</t>
  </si>
  <si>
    <t>2517320002</t>
  </si>
  <si>
    <t>孙一帆</t>
  </si>
  <si>
    <t>2517320014</t>
  </si>
  <si>
    <t>赵纹娴</t>
  </si>
  <si>
    <t>2517320021</t>
  </si>
  <si>
    <t>吴杨</t>
  </si>
  <si>
    <t>2517320006</t>
  </si>
  <si>
    <t>陈诗婧</t>
  </si>
  <si>
    <t>2517320016</t>
  </si>
  <si>
    <t>蒋鸿</t>
  </si>
  <si>
    <t>2517320030</t>
  </si>
  <si>
    <t>曾庆红</t>
  </si>
  <si>
    <t>2517320020</t>
  </si>
  <si>
    <t>范毅萌</t>
  </si>
  <si>
    <t>2517320008</t>
  </si>
  <si>
    <t>张青春</t>
  </si>
  <si>
    <t>2517320026</t>
  </si>
  <si>
    <t>孙清华</t>
  </si>
  <si>
    <t>2517320007</t>
  </si>
  <si>
    <t>王纪娟</t>
  </si>
  <si>
    <t>2517320011</t>
  </si>
  <si>
    <t>姚璐</t>
  </si>
  <si>
    <t>2517320028</t>
  </si>
  <si>
    <t>夏博</t>
  </si>
  <si>
    <t>2517320025</t>
  </si>
  <si>
    <t>韦仁</t>
  </si>
  <si>
    <t>2517320029</t>
  </si>
  <si>
    <t>孙少威</t>
  </si>
  <si>
    <t>2517320001</t>
  </si>
  <si>
    <t>孙蔡楠</t>
  </si>
  <si>
    <t>2517320003</t>
  </si>
  <si>
    <t>施韵</t>
  </si>
  <si>
    <t>2517320013</t>
  </si>
  <si>
    <t>张钰哲</t>
  </si>
  <si>
    <t>2517320022</t>
  </si>
  <si>
    <t>陈耀</t>
  </si>
  <si>
    <t>2517320023</t>
  </si>
  <si>
    <t>殷伟毅</t>
  </si>
  <si>
    <t>2517320024</t>
  </si>
  <si>
    <t>潘军杨</t>
  </si>
  <si>
    <t>9人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</si>
</sst>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rgb="FFFFFFFF"/>
      <name val="Microsoft YaHei"/>
      <charset val="134"/>
    </font>
    <font>
      <sz val="11"/>
      <name val="Microsoft YaHei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Calibri"/>
      <charset val="134"/>
    </font>
    <font>
      <b/>
      <sz val="12"/>
      <name val="宋体"/>
      <charset val="134"/>
    </font>
    <font>
      <sz val="12"/>
      <name val="Times New Roman"/>
      <charset val="0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6">
    <fill>
      <patternFill patternType="none"/>
    </fill>
    <fill>
      <patternFill patternType="gray125"/>
    </fill>
    <fill>
      <patternFill patternType="solid">
        <fgColor rgb="FF24476A"/>
        <bgColor indexed="64"/>
      </patternFill>
    </fill>
    <fill>
      <patternFill patternType="solid">
        <fgColor rgb="FFEFF4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7" borderId="15" applyNumberFormat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24" fillId="8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2" fillId="0" borderId="0"/>
  </cellStyleXfs>
  <cellXfs count="4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176" fontId="2" fillId="2" borderId="1" xfId="49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1" xfId="49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77" fontId="0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0"/>
  <sheetViews>
    <sheetView workbookViewId="0">
      <pane ySplit="2" topLeftCell="A9" activePane="bottomLeft" state="frozen"/>
      <selection/>
      <selection pane="bottomLeft" activeCell="P23" sqref="P23"/>
    </sheetView>
  </sheetViews>
  <sheetFormatPr defaultColWidth="8.77777777777778" defaultRowHeight="14.4"/>
  <cols>
    <col min="1" max="1" width="8.77777777777778" style="12"/>
    <col min="2" max="2" width="11.8888888888889" customWidth="1"/>
    <col min="3" max="3" width="11.8148148148148" customWidth="1"/>
    <col min="5" max="5" width="10.8888888888889" customWidth="1"/>
    <col min="6" max="6" width="12.7777777777778"/>
    <col min="8" max="8" width="12.7777777777778"/>
    <col min="9" max="9" width="19.1111111111111" style="1" customWidth="1"/>
    <col min="10" max="10" width="19.1111111111111" customWidth="1"/>
  </cols>
  <sheetData>
    <row r="1" ht="24" customHeight="1" spans="1:10">
      <c r="A1" s="2" t="s">
        <v>0</v>
      </c>
      <c r="B1" s="2"/>
    </row>
    <row r="2" spans="1:10">
      <c r="A2" s="5" t="s">
        <v>1</v>
      </c>
      <c r="B2" s="23" t="s">
        <v>2</v>
      </c>
      <c r="C2" s="23" t="s">
        <v>3</v>
      </c>
      <c r="D2" s="24" t="s">
        <v>4</v>
      </c>
      <c r="E2" s="25" t="s">
        <v>5</v>
      </c>
      <c r="F2" s="5" t="s">
        <v>6</v>
      </c>
      <c r="G2" s="5" t="s">
        <v>7</v>
      </c>
      <c r="H2" s="25" t="s">
        <v>8</v>
      </c>
      <c r="I2" s="26" t="s">
        <v>9</v>
      </c>
      <c r="J2" s="25" t="s">
        <v>10</v>
      </c>
    </row>
    <row r="3" spans="1:10">
      <c r="A3" s="5">
        <v>1</v>
      </c>
      <c r="B3" s="27" t="s">
        <v>11</v>
      </c>
      <c r="C3" s="27" t="s">
        <v>12</v>
      </c>
      <c r="D3" s="28">
        <v>90</v>
      </c>
      <c r="E3" s="5">
        <v>61.8</v>
      </c>
      <c r="F3" s="29">
        <v>89.83</v>
      </c>
      <c r="G3" s="5">
        <v>8</v>
      </c>
      <c r="H3" s="5">
        <f>F3+G3</f>
        <v>97.83</v>
      </c>
      <c r="I3" s="29">
        <f t="shared" ref="I3:I34" si="0">D3*0.2+E3*0.65+H3*0.15</f>
        <v>72.8445</v>
      </c>
      <c r="J3" s="30" t="s">
        <v>13</v>
      </c>
    </row>
    <row r="4" spans="1:10">
      <c r="A4" s="5">
        <v>2</v>
      </c>
      <c r="B4" s="27" t="s">
        <v>14</v>
      </c>
      <c r="C4" s="27" t="s">
        <v>15</v>
      </c>
      <c r="D4" s="28">
        <v>90</v>
      </c>
      <c r="E4" s="31">
        <v>46.9</v>
      </c>
      <c r="F4" s="29">
        <v>89.92</v>
      </c>
      <c r="G4" s="5">
        <v>13.5</v>
      </c>
      <c r="H4" s="5">
        <v>100</v>
      </c>
      <c r="I4" s="29">
        <f t="shared" si="0"/>
        <v>63.485</v>
      </c>
      <c r="J4" s="32"/>
    </row>
    <row r="5" spans="1:10">
      <c r="A5" s="5">
        <v>3</v>
      </c>
      <c r="B5" s="27" t="s">
        <v>16</v>
      </c>
      <c r="C5" s="27" t="s">
        <v>17</v>
      </c>
      <c r="D5" s="28">
        <v>80</v>
      </c>
      <c r="E5" s="31">
        <v>36</v>
      </c>
      <c r="F5" s="29">
        <v>89</v>
      </c>
      <c r="G5" s="5">
        <v>2</v>
      </c>
      <c r="H5" s="5">
        <f>F5+G5</f>
        <v>91</v>
      </c>
      <c r="I5" s="29">
        <f t="shared" si="0"/>
        <v>53.05</v>
      </c>
      <c r="J5" s="32"/>
    </row>
    <row r="6" spans="1:10">
      <c r="A6" s="5">
        <v>4</v>
      </c>
      <c r="B6" s="27" t="s">
        <v>18</v>
      </c>
      <c r="C6" s="27" t="s">
        <v>19</v>
      </c>
      <c r="D6" s="28">
        <v>90</v>
      </c>
      <c r="E6" s="5">
        <v>22.5</v>
      </c>
      <c r="F6" s="29">
        <v>90</v>
      </c>
      <c r="G6" s="5">
        <v>11</v>
      </c>
      <c r="H6" s="5">
        <v>100</v>
      </c>
      <c r="I6" s="29">
        <f t="shared" si="0"/>
        <v>47.625</v>
      </c>
      <c r="J6" s="32"/>
    </row>
    <row r="7" spans="1:10">
      <c r="A7" s="5">
        <v>5</v>
      </c>
      <c r="B7" s="27" t="s">
        <v>20</v>
      </c>
      <c r="C7" s="27" t="s">
        <v>21</v>
      </c>
      <c r="D7" s="28">
        <v>90</v>
      </c>
      <c r="E7" s="5">
        <v>22.5</v>
      </c>
      <c r="F7" s="29">
        <v>88.67</v>
      </c>
      <c r="G7" s="5">
        <v>2</v>
      </c>
      <c r="H7" s="5">
        <f>F7+G7</f>
        <v>90.67</v>
      </c>
      <c r="I7" s="29">
        <f t="shared" si="0"/>
        <v>46.2255</v>
      </c>
      <c r="J7" s="32"/>
    </row>
    <row r="8" spans="1:10">
      <c r="A8" s="5">
        <v>6</v>
      </c>
      <c r="B8" s="33" t="s">
        <v>22</v>
      </c>
      <c r="C8" s="33" t="s">
        <v>23</v>
      </c>
      <c r="D8" s="34">
        <v>90</v>
      </c>
      <c r="E8" s="35">
        <v>20</v>
      </c>
      <c r="F8" s="36">
        <v>88.67</v>
      </c>
      <c r="G8" s="35">
        <v>9</v>
      </c>
      <c r="H8" s="35">
        <f>F8+G8</f>
        <v>97.67</v>
      </c>
      <c r="I8" s="36">
        <f t="shared" si="0"/>
        <v>45.6505</v>
      </c>
      <c r="J8" s="32"/>
    </row>
    <row r="9" spans="1:10">
      <c r="A9" s="5">
        <v>7</v>
      </c>
      <c r="B9" s="37" t="s">
        <v>24</v>
      </c>
      <c r="C9" s="28" t="s">
        <v>25</v>
      </c>
      <c r="D9" s="28">
        <v>90</v>
      </c>
      <c r="E9" s="5">
        <v>18.4</v>
      </c>
      <c r="F9" s="29">
        <v>89.75</v>
      </c>
      <c r="G9" s="5">
        <v>11</v>
      </c>
      <c r="H9" s="5">
        <v>100</v>
      </c>
      <c r="I9" s="29">
        <f t="shared" si="0"/>
        <v>44.96</v>
      </c>
      <c r="J9" s="38" t="s">
        <v>26</v>
      </c>
    </row>
    <row r="10" spans="1:10">
      <c r="A10" s="5">
        <v>8</v>
      </c>
      <c r="B10" s="37" t="s">
        <v>27</v>
      </c>
      <c r="C10" s="28" t="s">
        <v>28</v>
      </c>
      <c r="D10" s="28">
        <v>90</v>
      </c>
      <c r="E10" s="5">
        <v>20</v>
      </c>
      <c r="F10" s="29">
        <v>89.83</v>
      </c>
      <c r="G10" s="5">
        <v>2</v>
      </c>
      <c r="H10" s="5">
        <f>F10+G10</f>
        <v>91.83</v>
      </c>
      <c r="I10" s="29">
        <f t="shared" si="0"/>
        <v>44.7745</v>
      </c>
      <c r="J10" s="39"/>
    </row>
    <row r="11" spans="1:10">
      <c r="A11" s="5">
        <v>9</v>
      </c>
      <c r="B11" s="37" t="s">
        <v>29</v>
      </c>
      <c r="C11" s="28" t="s">
        <v>30</v>
      </c>
      <c r="D11" s="28">
        <v>90</v>
      </c>
      <c r="E11" s="5">
        <v>19.5</v>
      </c>
      <c r="F11" s="29">
        <v>88.5</v>
      </c>
      <c r="G11" s="5">
        <v>3</v>
      </c>
      <c r="H11" s="5">
        <f>F11+G11</f>
        <v>91.5</v>
      </c>
      <c r="I11" s="29">
        <f t="shared" si="0"/>
        <v>44.4</v>
      </c>
      <c r="J11" s="39"/>
    </row>
    <row r="12" spans="1:10">
      <c r="A12" s="5">
        <v>10</v>
      </c>
      <c r="B12" s="37" t="s">
        <v>31</v>
      </c>
      <c r="C12" s="28" t="s">
        <v>32</v>
      </c>
      <c r="D12" s="28">
        <v>80</v>
      </c>
      <c r="E12" s="5">
        <v>20</v>
      </c>
      <c r="F12" s="29">
        <v>89.08</v>
      </c>
      <c r="G12" s="5">
        <v>17.5</v>
      </c>
      <c r="H12" s="5">
        <v>100</v>
      </c>
      <c r="I12" s="29">
        <f t="shared" si="0"/>
        <v>44</v>
      </c>
      <c r="J12" s="39"/>
    </row>
    <row r="13" spans="1:10">
      <c r="A13" s="5">
        <v>11</v>
      </c>
      <c r="B13" s="37" t="s">
        <v>33</v>
      </c>
      <c r="C13" s="28" t="s">
        <v>34</v>
      </c>
      <c r="D13" s="28">
        <v>80</v>
      </c>
      <c r="E13" s="5">
        <v>20</v>
      </c>
      <c r="F13" s="29">
        <v>89.33</v>
      </c>
      <c r="G13" s="5">
        <v>10</v>
      </c>
      <c r="H13" s="5">
        <f>F13+G13</f>
        <v>99.33</v>
      </c>
      <c r="I13" s="29">
        <f t="shared" si="0"/>
        <v>43.8995</v>
      </c>
      <c r="J13" s="39"/>
    </row>
    <row r="14" spans="1:10">
      <c r="A14" s="5">
        <v>12</v>
      </c>
      <c r="B14" s="37" t="s">
        <v>35</v>
      </c>
      <c r="C14" s="28" t="s">
        <v>36</v>
      </c>
      <c r="D14" s="28">
        <v>80</v>
      </c>
      <c r="E14" s="5">
        <v>20</v>
      </c>
      <c r="F14" s="29">
        <v>88.92</v>
      </c>
      <c r="G14" s="5">
        <v>1</v>
      </c>
      <c r="H14" s="5">
        <f>F14+G14</f>
        <v>89.92</v>
      </c>
      <c r="I14" s="29">
        <f t="shared" si="0"/>
        <v>42.488</v>
      </c>
      <c r="J14" s="39"/>
    </row>
    <row r="15" spans="1:10">
      <c r="A15" s="5">
        <v>13</v>
      </c>
      <c r="B15" s="37" t="s">
        <v>37</v>
      </c>
      <c r="C15" s="28" t="s">
        <v>38</v>
      </c>
      <c r="D15" s="28">
        <v>80</v>
      </c>
      <c r="E15" s="5">
        <v>18</v>
      </c>
      <c r="F15" s="29">
        <v>90</v>
      </c>
      <c r="G15" s="5">
        <v>6</v>
      </c>
      <c r="H15" s="5">
        <f>F15+G15</f>
        <v>96</v>
      </c>
      <c r="I15" s="29">
        <f t="shared" si="0"/>
        <v>42.1</v>
      </c>
      <c r="J15" s="39"/>
    </row>
    <row r="16" spans="1:10">
      <c r="A16" s="5">
        <v>14</v>
      </c>
      <c r="B16" s="37" t="s">
        <v>39</v>
      </c>
      <c r="C16" s="28" t="s">
        <v>40</v>
      </c>
      <c r="D16" s="28">
        <v>90</v>
      </c>
      <c r="E16" s="5">
        <v>13.5</v>
      </c>
      <c r="F16" s="29">
        <v>89.58</v>
      </c>
      <c r="G16" s="5">
        <v>3</v>
      </c>
      <c r="H16" s="5">
        <f>F16+G16</f>
        <v>92.58</v>
      </c>
      <c r="I16" s="29">
        <f t="shared" si="0"/>
        <v>40.662</v>
      </c>
      <c r="J16" s="39"/>
    </row>
    <row r="17" spans="1:10">
      <c r="A17" s="5">
        <v>15</v>
      </c>
      <c r="B17" s="37" t="s">
        <v>41</v>
      </c>
      <c r="C17" s="28" t="s">
        <v>42</v>
      </c>
      <c r="D17" s="28">
        <v>80</v>
      </c>
      <c r="E17" s="5">
        <v>9</v>
      </c>
      <c r="F17" s="29">
        <v>88.58</v>
      </c>
      <c r="G17" s="5">
        <v>2</v>
      </c>
      <c r="H17" s="5">
        <f>F17+G17</f>
        <v>90.58</v>
      </c>
      <c r="I17" s="29">
        <f t="shared" si="0"/>
        <v>35.437</v>
      </c>
      <c r="J17" s="39"/>
    </row>
    <row r="18" spans="1:10">
      <c r="A18" s="5">
        <v>16</v>
      </c>
      <c r="B18" s="37" t="s">
        <v>43</v>
      </c>
      <c r="C18" s="28" t="s">
        <v>44</v>
      </c>
      <c r="D18" s="28">
        <v>90</v>
      </c>
      <c r="E18" s="5">
        <v>2.4</v>
      </c>
      <c r="F18" s="29">
        <v>89.92</v>
      </c>
      <c r="G18" s="5">
        <v>13</v>
      </c>
      <c r="H18" s="5">
        <v>100</v>
      </c>
      <c r="I18" s="29">
        <f t="shared" si="0"/>
        <v>34.56</v>
      </c>
      <c r="J18" s="39"/>
    </row>
    <row r="19" spans="1:10">
      <c r="A19" s="5">
        <v>17</v>
      </c>
      <c r="B19" s="37" t="s">
        <v>45</v>
      </c>
      <c r="C19" s="28" t="s">
        <v>46</v>
      </c>
      <c r="D19" s="28">
        <v>90</v>
      </c>
      <c r="E19" s="31">
        <v>0</v>
      </c>
      <c r="F19" s="29">
        <v>88.83</v>
      </c>
      <c r="G19" s="5">
        <v>8</v>
      </c>
      <c r="H19" s="5">
        <f>F19+G19</f>
        <v>96.83</v>
      </c>
      <c r="I19" s="29">
        <f t="shared" si="0"/>
        <v>32.5245</v>
      </c>
      <c r="J19" s="39"/>
    </row>
    <row r="20" spans="1:10">
      <c r="A20" s="5">
        <v>18</v>
      </c>
      <c r="B20" s="37" t="s">
        <v>47</v>
      </c>
      <c r="C20" s="28" t="s">
        <v>48</v>
      </c>
      <c r="D20" s="28">
        <v>70</v>
      </c>
      <c r="E20" s="5">
        <v>4.8</v>
      </c>
      <c r="F20" s="29">
        <v>88.42</v>
      </c>
      <c r="G20" s="5">
        <v>10</v>
      </c>
      <c r="H20" s="5">
        <f>F20+G20</f>
        <v>98.42</v>
      </c>
      <c r="I20" s="29">
        <f t="shared" si="0"/>
        <v>31.883</v>
      </c>
      <c r="J20" s="39"/>
    </row>
    <row r="21" spans="1:10">
      <c r="A21" s="5">
        <v>19</v>
      </c>
      <c r="B21" s="37" t="s">
        <v>49</v>
      </c>
      <c r="C21" s="28" t="s">
        <v>50</v>
      </c>
      <c r="D21" s="28">
        <v>90</v>
      </c>
      <c r="E21" s="5">
        <v>0</v>
      </c>
      <c r="F21" s="29">
        <v>89.58</v>
      </c>
      <c r="G21" s="5">
        <v>2</v>
      </c>
      <c r="H21" s="5">
        <f>F21+G21</f>
        <v>91.58</v>
      </c>
      <c r="I21" s="29">
        <f t="shared" si="0"/>
        <v>31.737</v>
      </c>
      <c r="J21" s="39"/>
    </row>
    <row r="22" spans="1:10">
      <c r="A22" s="5">
        <v>20</v>
      </c>
      <c r="B22" s="37" t="s">
        <v>51</v>
      </c>
      <c r="C22" s="28" t="s">
        <v>52</v>
      </c>
      <c r="D22" s="28">
        <v>90</v>
      </c>
      <c r="E22" s="5">
        <v>0</v>
      </c>
      <c r="F22" s="29">
        <v>88.42</v>
      </c>
      <c r="G22" s="5">
        <v>0</v>
      </c>
      <c r="H22" s="5">
        <f>F22+G22</f>
        <v>88.42</v>
      </c>
      <c r="I22" s="29">
        <f t="shared" si="0"/>
        <v>31.263</v>
      </c>
      <c r="J22" s="39"/>
    </row>
    <row r="23" spans="1:10">
      <c r="A23" s="5">
        <v>21</v>
      </c>
      <c r="B23" s="37" t="s">
        <v>53</v>
      </c>
      <c r="C23" s="28" t="s">
        <v>54</v>
      </c>
      <c r="D23" s="28">
        <v>80</v>
      </c>
      <c r="E23" s="31">
        <v>0.6</v>
      </c>
      <c r="F23" s="29">
        <v>88.5</v>
      </c>
      <c r="G23" s="5">
        <v>10</v>
      </c>
      <c r="H23" s="5">
        <f>F23+G23</f>
        <v>98.5</v>
      </c>
      <c r="I23" s="29">
        <f t="shared" si="0"/>
        <v>31.165</v>
      </c>
      <c r="J23" s="39"/>
    </row>
    <row r="24" spans="1:10">
      <c r="A24" s="5">
        <v>22</v>
      </c>
      <c r="B24" s="37" t="s">
        <v>55</v>
      </c>
      <c r="C24" s="28" t="s">
        <v>56</v>
      </c>
      <c r="D24" s="28">
        <v>80</v>
      </c>
      <c r="E24" s="5">
        <v>0</v>
      </c>
      <c r="F24" s="29">
        <v>89.92</v>
      </c>
      <c r="G24" s="40">
        <v>17</v>
      </c>
      <c r="H24" s="5">
        <v>100</v>
      </c>
      <c r="I24" s="29">
        <f t="shared" si="0"/>
        <v>31</v>
      </c>
      <c r="J24" s="41"/>
    </row>
    <row r="25" spans="1:10">
      <c r="A25" s="5">
        <v>23</v>
      </c>
      <c r="B25" s="37" t="s">
        <v>57</v>
      </c>
      <c r="C25" s="28" t="s">
        <v>58</v>
      </c>
      <c r="D25" s="28">
        <v>80</v>
      </c>
      <c r="E25" s="5">
        <v>0</v>
      </c>
      <c r="F25" s="29">
        <v>88.92</v>
      </c>
      <c r="G25" s="40">
        <v>14.5</v>
      </c>
      <c r="H25" s="5">
        <v>100</v>
      </c>
      <c r="I25" s="29">
        <f t="shared" si="0"/>
        <v>31</v>
      </c>
      <c r="J25" s="32" t="s">
        <v>59</v>
      </c>
    </row>
    <row r="26" spans="1:10">
      <c r="A26" s="5">
        <v>24</v>
      </c>
      <c r="B26" s="27" t="s">
        <v>60</v>
      </c>
      <c r="C26" s="27" t="s">
        <v>61</v>
      </c>
      <c r="D26" s="42">
        <v>80</v>
      </c>
      <c r="E26" s="5">
        <v>0</v>
      </c>
      <c r="F26" s="43">
        <v>88.25</v>
      </c>
      <c r="G26" s="44">
        <v>6</v>
      </c>
      <c r="H26" s="44">
        <f>F26+G26</f>
        <v>94.25</v>
      </c>
      <c r="I26" s="43">
        <f t="shared" si="0"/>
        <v>30.1375</v>
      </c>
      <c r="J26" s="32"/>
    </row>
    <row r="27" spans="1:10">
      <c r="A27" s="5">
        <v>25</v>
      </c>
      <c r="B27" s="27" t="s">
        <v>62</v>
      </c>
      <c r="C27" s="27" t="s">
        <v>63</v>
      </c>
      <c r="D27" s="28">
        <v>80</v>
      </c>
      <c r="E27" s="5">
        <v>0</v>
      </c>
      <c r="F27" s="29">
        <v>88.83</v>
      </c>
      <c r="G27" s="5">
        <v>1</v>
      </c>
      <c r="H27" s="5">
        <f>F27+G27</f>
        <v>89.83</v>
      </c>
      <c r="I27" s="29">
        <f t="shared" si="0"/>
        <v>29.4745</v>
      </c>
      <c r="J27" s="32"/>
    </row>
    <row r="28" spans="1:10">
      <c r="A28" s="5">
        <v>26</v>
      </c>
      <c r="B28" s="27">
        <v>2317310034</v>
      </c>
      <c r="C28" s="27" t="s">
        <v>64</v>
      </c>
      <c r="D28" s="28">
        <v>80</v>
      </c>
      <c r="E28" s="5">
        <v>0</v>
      </c>
      <c r="F28" s="29">
        <v>88.5</v>
      </c>
      <c r="G28" s="5">
        <v>0</v>
      </c>
      <c r="H28" s="5">
        <f>F28+G28</f>
        <v>88.5</v>
      </c>
      <c r="I28" s="29">
        <f t="shared" si="0"/>
        <v>29.275</v>
      </c>
      <c r="J28" s="32"/>
    </row>
    <row r="29" spans="1:10">
      <c r="A29" s="5">
        <v>27</v>
      </c>
      <c r="B29" s="27" t="s">
        <v>65</v>
      </c>
      <c r="C29" s="27" t="s">
        <v>66</v>
      </c>
      <c r="D29" s="28">
        <v>80</v>
      </c>
      <c r="E29" s="5">
        <v>0</v>
      </c>
      <c r="F29" s="29">
        <v>88.5</v>
      </c>
      <c r="G29" s="5">
        <v>0</v>
      </c>
      <c r="H29" s="5">
        <f>F29+G29</f>
        <v>88.5</v>
      </c>
      <c r="I29" s="29">
        <f t="shared" si="0"/>
        <v>29.275</v>
      </c>
      <c r="J29" s="32"/>
    </row>
    <row r="30" spans="1:10">
      <c r="A30" s="5">
        <v>28</v>
      </c>
      <c r="B30" s="27" t="s">
        <v>67</v>
      </c>
      <c r="C30" s="27" t="s">
        <v>68</v>
      </c>
      <c r="D30" s="28">
        <v>70</v>
      </c>
      <c r="E30" s="5">
        <v>0</v>
      </c>
      <c r="F30" s="29">
        <v>89.58</v>
      </c>
      <c r="G30" s="5">
        <v>11</v>
      </c>
      <c r="H30" s="5">
        <v>100</v>
      </c>
      <c r="I30" s="29">
        <f t="shared" si="0"/>
        <v>29</v>
      </c>
      <c r="J30" s="32"/>
    </row>
    <row r="31" spans="1:10">
      <c r="A31" s="5">
        <v>29</v>
      </c>
      <c r="B31" s="27" t="s">
        <v>69</v>
      </c>
      <c r="C31" s="27" t="s">
        <v>70</v>
      </c>
      <c r="D31" s="28">
        <v>70</v>
      </c>
      <c r="E31" s="5">
        <v>0</v>
      </c>
      <c r="F31" s="29">
        <v>88.5</v>
      </c>
      <c r="G31" s="5">
        <v>10</v>
      </c>
      <c r="H31" s="5">
        <f>F31+G31</f>
        <v>98.5</v>
      </c>
      <c r="I31" s="29">
        <f t="shared" si="0"/>
        <v>28.775</v>
      </c>
      <c r="J31" s="32"/>
    </row>
    <row r="32" spans="1:10">
      <c r="A32" s="5">
        <v>30</v>
      </c>
      <c r="B32" s="45" t="s">
        <v>71</v>
      </c>
      <c r="C32" s="46" t="s">
        <v>72</v>
      </c>
      <c r="D32" s="28">
        <v>70</v>
      </c>
      <c r="E32" s="5">
        <v>0</v>
      </c>
      <c r="F32" s="29">
        <v>88.42</v>
      </c>
      <c r="G32" s="5">
        <v>0</v>
      </c>
      <c r="H32" s="5">
        <f>F32+G32</f>
        <v>88.42</v>
      </c>
      <c r="I32" s="29">
        <f t="shared" si="0"/>
        <v>27.263</v>
      </c>
      <c r="J32" s="32"/>
    </row>
    <row r="33" spans="1:10">
      <c r="A33" s="5">
        <v>31</v>
      </c>
      <c r="B33" s="37" t="s">
        <v>73</v>
      </c>
      <c r="C33" s="28" t="s">
        <v>74</v>
      </c>
      <c r="D33" s="28">
        <v>70</v>
      </c>
      <c r="E33" s="5">
        <v>0</v>
      </c>
      <c r="F33" s="29">
        <v>88.42</v>
      </c>
      <c r="G33" s="5">
        <v>0</v>
      </c>
      <c r="H33" s="5">
        <f>F33+G33</f>
        <v>88.42</v>
      </c>
      <c r="I33" s="29">
        <f t="shared" si="0"/>
        <v>27.263</v>
      </c>
      <c r="J33" s="32"/>
    </row>
    <row r="34" spans="1:10">
      <c r="A34" s="5">
        <v>32</v>
      </c>
      <c r="B34" s="37" t="s">
        <v>75</v>
      </c>
      <c r="C34" s="28" t="s">
        <v>76</v>
      </c>
      <c r="D34" s="28">
        <v>60</v>
      </c>
      <c r="E34" s="5">
        <v>0</v>
      </c>
      <c r="F34" s="29">
        <v>88.33</v>
      </c>
      <c r="G34" s="5">
        <v>5</v>
      </c>
      <c r="H34" s="5">
        <f>F34+G34</f>
        <v>93.33</v>
      </c>
      <c r="I34" s="29">
        <f t="shared" si="0"/>
        <v>25.9995</v>
      </c>
      <c r="J34" s="47"/>
    </row>
    <row r="38" spans="1:10">
      <c r="C38" s="5" t="s">
        <v>13</v>
      </c>
      <c r="D38" s="5" t="s">
        <v>77</v>
      </c>
    </row>
    <row r="39" spans="1:10">
      <c r="C39" s="5" t="s">
        <v>26</v>
      </c>
      <c r="D39" s="5" t="s">
        <v>78</v>
      </c>
    </row>
    <row r="40" spans="1:10">
      <c r="C40" s="5" t="s">
        <v>59</v>
      </c>
      <c r="D40" s="5" t="s">
        <v>79</v>
      </c>
    </row>
  </sheetData>
  <sortState ref="B2:N39">
    <sortCondition ref="I1:I39" descending="1"/>
  </sortState>
  <mergeCells count="4">
    <mergeCell ref="A1:B1"/>
    <mergeCell ref="J3:J8"/>
    <mergeCell ref="J9:J24"/>
    <mergeCell ref="J25:J34"/>
  </mergeCells>
  <pageMargins left="0.75" right="0.75" top="1" bottom="1" header="0.5" footer="0.5"/>
  <pageSetup paperSize="9" scale="81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abSelected="1" topLeftCell="A2" workbookViewId="0">
      <selection activeCell="K2" sqref="K$1:K$1048576"/>
    </sheetView>
  </sheetViews>
  <sheetFormatPr defaultColWidth="8.73148148148148" defaultRowHeight="14.4"/>
  <cols>
    <col min="1" max="1" width="8.63888888888889" customWidth="1"/>
    <col min="2" max="2" width="12.8148148148148" customWidth="1"/>
    <col min="3" max="3" width="10.3611111111111" customWidth="1"/>
    <col min="5" max="5" width="11" customWidth="1"/>
    <col min="6" max="6" width="10.2685185185185" customWidth="1"/>
    <col min="7" max="8" width="11" customWidth="1"/>
    <col min="9" max="9" width="14" customWidth="1"/>
    <col min="10" max="10" width="12.6666666666667" customWidth="1"/>
    <col min="11" max="11" width="25.2222222222222" style="1" customWidth="1"/>
    <col min="12" max="12" width="13.5462962962963" customWidth="1"/>
  </cols>
  <sheetData>
    <row r="1" ht="35" customHeight="1" spans="1:12">
      <c r="A1" s="2" t="s">
        <v>80</v>
      </c>
      <c r="B1" s="2"/>
    </row>
    <row r="2" ht="15.6" spans="1:12">
      <c r="A2" s="17" t="s">
        <v>1</v>
      </c>
      <c r="B2" s="17" t="s">
        <v>2</v>
      </c>
      <c r="C2" s="17" t="s">
        <v>3</v>
      </c>
      <c r="D2" s="17" t="s">
        <v>81</v>
      </c>
      <c r="E2" s="17" t="s">
        <v>4</v>
      </c>
      <c r="F2" s="17" t="s">
        <v>5</v>
      </c>
      <c r="G2" s="17" t="s">
        <v>82</v>
      </c>
      <c r="H2" s="17" t="s">
        <v>8</v>
      </c>
      <c r="I2" s="17" t="s">
        <v>6</v>
      </c>
      <c r="J2" s="17" t="s">
        <v>7</v>
      </c>
      <c r="K2" s="18" t="s">
        <v>9</v>
      </c>
      <c r="L2" s="17" t="s">
        <v>83</v>
      </c>
    </row>
    <row r="3" ht="15.6" spans="1:12">
      <c r="A3" s="17">
        <v>1</v>
      </c>
      <c r="B3" s="19" t="s">
        <v>84</v>
      </c>
      <c r="C3" s="20" t="s">
        <v>85</v>
      </c>
      <c r="D3" s="19">
        <v>2024</v>
      </c>
      <c r="E3" s="19">
        <v>90</v>
      </c>
      <c r="F3" s="19">
        <v>38.24</v>
      </c>
      <c r="G3" s="21">
        <v>90</v>
      </c>
      <c r="H3" s="21">
        <v>99.1666666666667</v>
      </c>
      <c r="I3" s="21">
        <v>89.1666666666667</v>
      </c>
      <c r="J3" s="19">
        <v>10</v>
      </c>
      <c r="K3" s="21">
        <f t="shared" ref="K3:K24" si="0">E3*0.2+F3*0.4+G3*0.25+H3*0.15</f>
        <v>70.671</v>
      </c>
      <c r="L3" s="22" t="s">
        <v>13</v>
      </c>
    </row>
    <row r="4" ht="15.6" spans="1:12">
      <c r="A4" s="17">
        <v>2</v>
      </c>
      <c r="B4" s="19" t="s">
        <v>86</v>
      </c>
      <c r="C4" s="20" t="s">
        <v>87</v>
      </c>
      <c r="D4" s="19">
        <v>2024</v>
      </c>
      <c r="E4" s="19">
        <v>80</v>
      </c>
      <c r="F4" s="19">
        <v>40</v>
      </c>
      <c r="G4" s="21">
        <v>90</v>
      </c>
      <c r="H4" s="21">
        <v>100</v>
      </c>
      <c r="I4" s="21">
        <v>90.6666666666667</v>
      </c>
      <c r="J4" s="19">
        <v>10</v>
      </c>
      <c r="K4" s="21">
        <f t="shared" si="0"/>
        <v>69.5</v>
      </c>
      <c r="L4" s="22" t="s">
        <v>13</v>
      </c>
    </row>
    <row r="5" ht="15.6" spans="1:12">
      <c r="A5" s="17">
        <v>3</v>
      </c>
      <c r="B5" s="19">
        <v>2317320022</v>
      </c>
      <c r="C5" s="20" t="s">
        <v>88</v>
      </c>
      <c r="D5" s="19">
        <v>2024</v>
      </c>
      <c r="E5" s="19">
        <v>90</v>
      </c>
      <c r="F5" s="19">
        <v>30</v>
      </c>
      <c r="G5" s="21">
        <v>90</v>
      </c>
      <c r="H5" s="21">
        <v>89</v>
      </c>
      <c r="I5" s="21">
        <v>89</v>
      </c>
      <c r="J5" s="19">
        <v>0</v>
      </c>
      <c r="K5" s="21">
        <f t="shared" si="0"/>
        <v>65.85</v>
      </c>
      <c r="L5" s="22" t="s">
        <v>13</v>
      </c>
    </row>
    <row r="6" ht="15.6" spans="1:12">
      <c r="A6" s="17">
        <v>4</v>
      </c>
      <c r="B6" s="19" t="s">
        <v>89</v>
      </c>
      <c r="C6" s="20" t="s">
        <v>90</v>
      </c>
      <c r="D6" s="19">
        <v>2024</v>
      </c>
      <c r="E6" s="19">
        <v>90</v>
      </c>
      <c r="F6" s="19">
        <v>22.5</v>
      </c>
      <c r="G6" s="21">
        <v>90</v>
      </c>
      <c r="H6" s="21">
        <v>98.5</v>
      </c>
      <c r="I6" s="21">
        <v>88.5</v>
      </c>
      <c r="J6" s="19">
        <v>10</v>
      </c>
      <c r="K6" s="21">
        <f t="shared" si="0"/>
        <v>64.275</v>
      </c>
      <c r="L6" s="22" t="s">
        <v>13</v>
      </c>
    </row>
    <row r="7" ht="15.6" spans="1:12">
      <c r="A7" s="17">
        <v>5</v>
      </c>
      <c r="B7" s="19" t="s">
        <v>91</v>
      </c>
      <c r="C7" s="20" t="s">
        <v>92</v>
      </c>
      <c r="D7" s="19">
        <v>2024</v>
      </c>
      <c r="E7" s="19">
        <v>90</v>
      </c>
      <c r="F7" s="19">
        <v>25</v>
      </c>
      <c r="G7" s="21">
        <v>90</v>
      </c>
      <c r="H7" s="21">
        <v>88.1666666666667</v>
      </c>
      <c r="I7" s="21">
        <v>88.1666666666667</v>
      </c>
      <c r="J7" s="19">
        <v>0</v>
      </c>
      <c r="K7" s="21">
        <f t="shared" si="0"/>
        <v>63.725</v>
      </c>
      <c r="L7" s="22" t="s">
        <v>13</v>
      </c>
    </row>
    <row r="8" ht="15.6" spans="1:12">
      <c r="A8" s="17">
        <v>6</v>
      </c>
      <c r="B8" s="19" t="s">
        <v>93</v>
      </c>
      <c r="C8" s="20" t="s">
        <v>94</v>
      </c>
      <c r="D8" s="19">
        <v>2024</v>
      </c>
      <c r="E8" s="19">
        <v>80</v>
      </c>
      <c r="F8" s="19">
        <v>22.5</v>
      </c>
      <c r="G8" s="21">
        <v>90</v>
      </c>
      <c r="H8" s="21">
        <v>100</v>
      </c>
      <c r="I8" s="21">
        <v>91.6666666666667</v>
      </c>
      <c r="J8" s="19">
        <v>10</v>
      </c>
      <c r="K8" s="21">
        <f t="shared" si="0"/>
        <v>62.5</v>
      </c>
      <c r="L8" s="20" t="s">
        <v>26</v>
      </c>
    </row>
    <row r="9" ht="15.6" spans="1:12">
      <c r="A9" s="17">
        <v>7</v>
      </c>
      <c r="B9" s="19" t="s">
        <v>95</v>
      </c>
      <c r="C9" s="20" t="s">
        <v>96</v>
      </c>
      <c r="D9" s="19">
        <v>2024</v>
      </c>
      <c r="E9" s="19">
        <v>80</v>
      </c>
      <c r="F9" s="19">
        <v>15</v>
      </c>
      <c r="G9" s="21">
        <v>90</v>
      </c>
      <c r="H9" s="21">
        <v>88.75</v>
      </c>
      <c r="I9" s="21">
        <v>88.75</v>
      </c>
      <c r="J9" s="19">
        <v>0</v>
      </c>
      <c r="K9" s="21">
        <f t="shared" si="0"/>
        <v>57.8125</v>
      </c>
      <c r="L9" s="20" t="s">
        <v>26</v>
      </c>
    </row>
    <row r="10" ht="15.6" spans="1:12">
      <c r="A10" s="17">
        <v>8</v>
      </c>
      <c r="B10" s="19" t="s">
        <v>97</v>
      </c>
      <c r="C10" s="20" t="s">
        <v>98</v>
      </c>
      <c r="D10" s="19">
        <v>2024</v>
      </c>
      <c r="E10" s="19">
        <v>90</v>
      </c>
      <c r="F10" s="19">
        <v>4.3</v>
      </c>
      <c r="G10" s="21">
        <v>90</v>
      </c>
      <c r="H10" s="21">
        <v>100</v>
      </c>
      <c r="I10" s="21">
        <v>91.5</v>
      </c>
      <c r="J10" s="19">
        <v>10</v>
      </c>
      <c r="K10" s="21">
        <f t="shared" si="0"/>
        <v>57.22</v>
      </c>
      <c r="L10" s="20" t="s">
        <v>26</v>
      </c>
    </row>
    <row r="11" ht="15.6" spans="1:12">
      <c r="A11" s="17">
        <v>9</v>
      </c>
      <c r="B11" s="19" t="s">
        <v>99</v>
      </c>
      <c r="C11" s="20" t="s">
        <v>100</v>
      </c>
      <c r="D11" s="19">
        <v>2024</v>
      </c>
      <c r="E11" s="19">
        <v>90</v>
      </c>
      <c r="F11" s="19">
        <v>3</v>
      </c>
      <c r="G11" s="21">
        <v>90</v>
      </c>
      <c r="H11" s="21">
        <v>100</v>
      </c>
      <c r="I11" s="21">
        <v>91.8333333333333</v>
      </c>
      <c r="J11" s="19">
        <v>12</v>
      </c>
      <c r="K11" s="21">
        <f t="shared" si="0"/>
        <v>56.7</v>
      </c>
      <c r="L11" s="20" t="s">
        <v>26</v>
      </c>
    </row>
    <row r="12" ht="15.6" spans="1:12">
      <c r="A12" s="17">
        <v>10</v>
      </c>
      <c r="B12" s="19" t="s">
        <v>101</v>
      </c>
      <c r="C12" s="20" t="s">
        <v>102</v>
      </c>
      <c r="D12" s="19">
        <v>2024</v>
      </c>
      <c r="E12" s="19">
        <v>90</v>
      </c>
      <c r="F12" s="19">
        <v>2.4</v>
      </c>
      <c r="G12" s="21">
        <v>90</v>
      </c>
      <c r="H12" s="21">
        <v>94.5833333333333</v>
      </c>
      <c r="I12" s="21">
        <v>89.5833333333333</v>
      </c>
      <c r="J12" s="19">
        <v>5</v>
      </c>
      <c r="K12" s="21">
        <f t="shared" si="0"/>
        <v>55.6475</v>
      </c>
      <c r="L12" s="20" t="s">
        <v>26</v>
      </c>
    </row>
    <row r="13" ht="15.6" spans="1:12">
      <c r="A13" s="17">
        <v>11</v>
      </c>
      <c r="B13" s="19" t="s">
        <v>103</v>
      </c>
      <c r="C13" s="20" t="s">
        <v>104</v>
      </c>
      <c r="D13" s="19">
        <v>2024</v>
      </c>
      <c r="E13" s="19">
        <v>90</v>
      </c>
      <c r="F13" s="19">
        <v>0</v>
      </c>
      <c r="G13" s="21">
        <v>90</v>
      </c>
      <c r="H13" s="21">
        <v>100</v>
      </c>
      <c r="I13" s="21">
        <v>89.8333333333333</v>
      </c>
      <c r="J13" s="19">
        <v>12</v>
      </c>
      <c r="K13" s="21">
        <f t="shared" si="0"/>
        <v>55.5</v>
      </c>
      <c r="L13" s="20" t="s">
        <v>26</v>
      </c>
    </row>
    <row r="14" ht="15.6" spans="1:12">
      <c r="A14" s="17">
        <v>12</v>
      </c>
      <c r="B14" s="19" t="s">
        <v>105</v>
      </c>
      <c r="C14" s="20" t="s">
        <v>106</v>
      </c>
      <c r="D14" s="19">
        <v>2024</v>
      </c>
      <c r="E14" s="19">
        <v>80</v>
      </c>
      <c r="F14" s="19">
        <v>6</v>
      </c>
      <c r="G14" s="21">
        <v>90</v>
      </c>
      <c r="H14" s="21">
        <v>96.75</v>
      </c>
      <c r="I14" s="21">
        <v>89.75</v>
      </c>
      <c r="J14" s="19">
        <v>7</v>
      </c>
      <c r="K14" s="21">
        <f t="shared" si="0"/>
        <v>55.4125</v>
      </c>
      <c r="L14" s="20" t="s">
        <v>26</v>
      </c>
    </row>
    <row r="15" ht="15.6" spans="1:12">
      <c r="A15" s="17">
        <v>13</v>
      </c>
      <c r="B15" s="19" t="s">
        <v>107</v>
      </c>
      <c r="C15" s="20" t="s">
        <v>108</v>
      </c>
      <c r="D15" s="19">
        <v>2024</v>
      </c>
      <c r="E15" s="19">
        <v>90</v>
      </c>
      <c r="F15" s="19">
        <v>0</v>
      </c>
      <c r="G15" s="21">
        <v>90</v>
      </c>
      <c r="H15" s="21">
        <v>98.3333333333333</v>
      </c>
      <c r="I15" s="21">
        <v>89.3333333333333</v>
      </c>
      <c r="J15" s="19">
        <v>9</v>
      </c>
      <c r="K15" s="21">
        <f t="shared" si="0"/>
        <v>55.25</v>
      </c>
      <c r="L15" s="20" t="s">
        <v>26</v>
      </c>
    </row>
    <row r="16" ht="15.6" spans="1:12">
      <c r="A16" s="17">
        <v>14</v>
      </c>
      <c r="B16" s="19" t="s">
        <v>109</v>
      </c>
      <c r="C16" s="20" t="s">
        <v>110</v>
      </c>
      <c r="D16" s="19">
        <v>2024</v>
      </c>
      <c r="E16" s="19">
        <v>80</v>
      </c>
      <c r="F16" s="19">
        <v>2.4</v>
      </c>
      <c r="G16" s="21">
        <v>90</v>
      </c>
      <c r="H16" s="21">
        <v>100</v>
      </c>
      <c r="I16" s="21">
        <v>91.1666666666667</v>
      </c>
      <c r="J16" s="19">
        <v>14.5</v>
      </c>
      <c r="K16" s="21">
        <f t="shared" si="0"/>
        <v>54.46</v>
      </c>
      <c r="L16" s="20" t="s">
        <v>26</v>
      </c>
    </row>
    <row r="17" ht="15.6" spans="1:12">
      <c r="A17" s="17">
        <v>15</v>
      </c>
      <c r="B17" s="19" t="s">
        <v>111</v>
      </c>
      <c r="C17" s="20" t="s">
        <v>112</v>
      </c>
      <c r="D17" s="19">
        <v>2024</v>
      </c>
      <c r="E17" s="19">
        <v>80</v>
      </c>
      <c r="F17" s="19">
        <v>2.4</v>
      </c>
      <c r="G17" s="21">
        <v>90</v>
      </c>
      <c r="H17" s="21">
        <v>100</v>
      </c>
      <c r="I17" s="21">
        <v>89.25</v>
      </c>
      <c r="J17" s="19">
        <v>11</v>
      </c>
      <c r="K17" s="21">
        <f t="shared" si="0"/>
        <v>54.46</v>
      </c>
      <c r="L17" s="20" t="s">
        <v>26</v>
      </c>
    </row>
    <row r="18" ht="15.6" spans="1:12">
      <c r="A18" s="17">
        <v>16</v>
      </c>
      <c r="B18" s="19" t="s">
        <v>113</v>
      </c>
      <c r="C18" s="20" t="s">
        <v>114</v>
      </c>
      <c r="D18" s="19">
        <v>2024</v>
      </c>
      <c r="E18" s="19">
        <v>80</v>
      </c>
      <c r="F18" s="19">
        <v>0</v>
      </c>
      <c r="G18" s="21">
        <v>90</v>
      </c>
      <c r="H18" s="21">
        <v>100</v>
      </c>
      <c r="I18" s="21">
        <v>91.1666666666667</v>
      </c>
      <c r="J18" s="19">
        <v>10</v>
      </c>
      <c r="K18" s="21">
        <f t="shared" si="0"/>
        <v>53.5</v>
      </c>
      <c r="L18" s="20" t="s">
        <v>26</v>
      </c>
    </row>
    <row r="19" ht="15.6" spans="1:12">
      <c r="A19" s="17">
        <v>17</v>
      </c>
      <c r="B19" s="19" t="s">
        <v>115</v>
      </c>
      <c r="C19" s="20" t="s">
        <v>116</v>
      </c>
      <c r="D19" s="19">
        <v>2024</v>
      </c>
      <c r="E19" s="19">
        <v>80</v>
      </c>
      <c r="F19" s="19">
        <v>0</v>
      </c>
      <c r="G19" s="21">
        <v>90</v>
      </c>
      <c r="H19" s="21">
        <v>95.5</v>
      </c>
      <c r="I19" s="21">
        <v>88.5</v>
      </c>
      <c r="J19" s="19">
        <v>7</v>
      </c>
      <c r="K19" s="21">
        <f t="shared" si="0"/>
        <v>52.825</v>
      </c>
      <c r="L19" s="22" t="s">
        <v>59</v>
      </c>
    </row>
    <row r="20" ht="15.6" spans="1:12">
      <c r="A20" s="17">
        <v>18</v>
      </c>
      <c r="B20" s="19" t="s">
        <v>117</v>
      </c>
      <c r="C20" s="20" t="s">
        <v>118</v>
      </c>
      <c r="D20" s="19">
        <v>2024</v>
      </c>
      <c r="E20" s="19">
        <v>80</v>
      </c>
      <c r="F20" s="19">
        <v>0</v>
      </c>
      <c r="G20" s="21">
        <v>90</v>
      </c>
      <c r="H20" s="21">
        <v>92.75</v>
      </c>
      <c r="I20" s="21">
        <v>88.75</v>
      </c>
      <c r="J20" s="19">
        <v>4</v>
      </c>
      <c r="K20" s="21">
        <f t="shared" si="0"/>
        <v>52.4125</v>
      </c>
      <c r="L20" s="22" t="s">
        <v>59</v>
      </c>
    </row>
    <row r="21" ht="15.6" spans="1:12">
      <c r="A21" s="17">
        <v>19</v>
      </c>
      <c r="B21" s="19" t="s">
        <v>119</v>
      </c>
      <c r="C21" s="20" t="s">
        <v>120</v>
      </c>
      <c r="D21" s="19">
        <v>2024</v>
      </c>
      <c r="E21" s="19">
        <v>80</v>
      </c>
      <c r="F21" s="19">
        <v>0</v>
      </c>
      <c r="G21" s="21">
        <v>90</v>
      </c>
      <c r="H21" s="21">
        <v>90.8333333333333</v>
      </c>
      <c r="I21" s="21">
        <v>88.8333333333333</v>
      </c>
      <c r="J21" s="19">
        <v>2</v>
      </c>
      <c r="K21" s="21">
        <f t="shared" si="0"/>
        <v>52.125</v>
      </c>
      <c r="L21" s="22" t="s">
        <v>59</v>
      </c>
    </row>
    <row r="22" ht="15.6" spans="1:12">
      <c r="A22" s="17">
        <v>20</v>
      </c>
      <c r="B22" s="19" t="s">
        <v>121</v>
      </c>
      <c r="C22" s="20" t="s">
        <v>122</v>
      </c>
      <c r="D22" s="19">
        <v>2024</v>
      </c>
      <c r="E22" s="19">
        <v>70</v>
      </c>
      <c r="F22" s="19">
        <v>0</v>
      </c>
      <c r="G22" s="21">
        <v>90</v>
      </c>
      <c r="H22" s="21">
        <v>100</v>
      </c>
      <c r="I22" s="21">
        <v>89.25</v>
      </c>
      <c r="J22" s="19">
        <v>11.5</v>
      </c>
      <c r="K22" s="21">
        <f t="shared" si="0"/>
        <v>51.5</v>
      </c>
      <c r="L22" s="22" t="s">
        <v>59</v>
      </c>
    </row>
    <row r="23" ht="15.6" spans="1:12">
      <c r="A23" s="17">
        <v>21</v>
      </c>
      <c r="B23" s="19" t="s">
        <v>123</v>
      </c>
      <c r="C23" s="20" t="s">
        <v>124</v>
      </c>
      <c r="D23" s="19">
        <v>2024</v>
      </c>
      <c r="E23" s="19">
        <v>70</v>
      </c>
      <c r="F23" s="19">
        <v>0</v>
      </c>
      <c r="G23" s="21">
        <v>90</v>
      </c>
      <c r="H23" s="21">
        <v>97.6666666666667</v>
      </c>
      <c r="I23" s="21">
        <v>88.6666666666667</v>
      </c>
      <c r="J23" s="19">
        <v>9</v>
      </c>
      <c r="K23" s="21">
        <f t="shared" si="0"/>
        <v>51.15</v>
      </c>
      <c r="L23" s="22" t="s">
        <v>59</v>
      </c>
    </row>
    <row r="24" ht="15.6" spans="1:12">
      <c r="A24" s="17">
        <v>22</v>
      </c>
      <c r="B24" s="19" t="s">
        <v>125</v>
      </c>
      <c r="C24" s="20" t="s">
        <v>126</v>
      </c>
      <c r="D24" s="19">
        <v>2024</v>
      </c>
      <c r="E24" s="19">
        <v>70</v>
      </c>
      <c r="F24" s="19">
        <v>0</v>
      </c>
      <c r="G24" s="21">
        <v>90</v>
      </c>
      <c r="H24" s="21">
        <v>91.5833333333333</v>
      </c>
      <c r="I24" s="21">
        <v>88.5833333333333</v>
      </c>
      <c r="J24" s="19">
        <v>3</v>
      </c>
      <c r="K24" s="21">
        <f t="shared" si="0"/>
        <v>50.2375</v>
      </c>
      <c r="L24" s="22" t="s">
        <v>59</v>
      </c>
    </row>
    <row r="26" spans="1:12">
      <c r="B26" s="5" t="s">
        <v>13</v>
      </c>
      <c r="C26" s="5" t="s">
        <v>127</v>
      </c>
    </row>
    <row r="27" spans="1:12">
      <c r="B27" s="5" t="s">
        <v>26</v>
      </c>
      <c r="C27" s="5" t="s">
        <v>128</v>
      </c>
    </row>
    <row r="28" spans="1:12">
      <c r="B28" s="5" t="s">
        <v>59</v>
      </c>
      <c r="C28" s="5" t="s">
        <v>77</v>
      </c>
    </row>
  </sheetData>
  <mergeCells count="1">
    <mergeCell ref="A1:B1"/>
  </mergeCells>
  <pageMargins left="0.75" right="0.75" top="1" bottom="1" header="0.5" footer="0.5"/>
  <pageSetup paperSize="9" scale="7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5"/>
  <sheetViews>
    <sheetView workbookViewId="0">
      <selection activeCell="J5" sqref="J5"/>
    </sheetView>
  </sheetViews>
  <sheetFormatPr defaultColWidth="8.73148148148148" defaultRowHeight="14.4"/>
  <cols>
    <col min="2" max="2" width="11.7314814814815" customWidth="1"/>
    <col min="5" max="5" width="10.3333333333333" customWidth="1"/>
    <col min="6" max="6" width="10.1111111111111" customWidth="1"/>
    <col min="8" max="8" width="14.1111111111111" customWidth="1"/>
    <col min="9" max="9" width="10.7777777777778" customWidth="1"/>
    <col min="10" max="10" width="12.2222222222222" customWidth="1"/>
    <col min="11" max="11" width="18.3611111111111" style="12" customWidth="1"/>
  </cols>
  <sheetData>
    <row r="1" ht="33" customHeight="1" spans="1:11">
      <c r="A1" s="2" t="s">
        <v>129</v>
      </c>
      <c r="B1" s="2"/>
    </row>
    <row r="2" spans="1:11">
      <c r="A2" s="5" t="s">
        <v>1</v>
      </c>
      <c r="B2" s="13" t="s">
        <v>2</v>
      </c>
      <c r="C2" s="13" t="s">
        <v>3</v>
      </c>
      <c r="D2" s="14" t="s">
        <v>130</v>
      </c>
      <c r="E2" s="8" t="s">
        <v>131</v>
      </c>
      <c r="F2" s="14" t="s">
        <v>7</v>
      </c>
      <c r="G2" s="8" t="s">
        <v>132</v>
      </c>
      <c r="H2" s="8" t="s">
        <v>133</v>
      </c>
      <c r="I2" s="14" t="s">
        <v>5</v>
      </c>
      <c r="J2" s="8" t="s">
        <v>9</v>
      </c>
      <c r="K2" s="5" t="s">
        <v>83</v>
      </c>
    </row>
    <row r="3" spans="1:11">
      <c r="A3" s="5">
        <v>1</v>
      </c>
      <c r="B3" s="15">
        <v>2517310033</v>
      </c>
      <c r="C3" s="15" t="s">
        <v>134</v>
      </c>
      <c r="D3" s="14">
        <v>85.78</v>
      </c>
      <c r="E3" s="8">
        <v>88.25</v>
      </c>
      <c r="F3" s="14">
        <v>6</v>
      </c>
      <c r="G3" s="8">
        <f t="shared" ref="G3:G41" si="0">E3+F3</f>
        <v>94.25</v>
      </c>
      <c r="H3" s="8">
        <v>94.25</v>
      </c>
      <c r="I3" s="14">
        <v>112.4</v>
      </c>
      <c r="J3" s="8">
        <f t="shared" ref="J3:J41" si="1">D3*0.6+H3*0.15+I3*0.25</f>
        <v>93.7055</v>
      </c>
      <c r="K3" s="10" t="s">
        <v>135</v>
      </c>
    </row>
    <row r="4" spans="1:11">
      <c r="A4" s="5">
        <v>2</v>
      </c>
      <c r="B4" s="15">
        <v>2517310026</v>
      </c>
      <c r="C4" s="15" t="s">
        <v>136</v>
      </c>
      <c r="D4" s="14">
        <v>87.2</v>
      </c>
      <c r="E4" s="8">
        <v>89.9166666666667</v>
      </c>
      <c r="F4" s="14">
        <v>11</v>
      </c>
      <c r="G4" s="8">
        <f t="shared" si="0"/>
        <v>100.916666666667</v>
      </c>
      <c r="H4" s="8">
        <v>100</v>
      </c>
      <c r="I4" s="14">
        <v>38</v>
      </c>
      <c r="J4" s="8">
        <f t="shared" si="1"/>
        <v>76.82</v>
      </c>
      <c r="K4" s="10" t="s">
        <v>135</v>
      </c>
    </row>
    <row r="5" spans="1:11">
      <c r="A5" s="5">
        <v>3</v>
      </c>
      <c r="B5" s="15">
        <v>2517310004</v>
      </c>
      <c r="C5" s="15" t="s">
        <v>137</v>
      </c>
      <c r="D5" s="14">
        <v>89.5</v>
      </c>
      <c r="E5" s="8">
        <v>90</v>
      </c>
      <c r="F5" s="14">
        <v>12</v>
      </c>
      <c r="G5" s="8">
        <f t="shared" si="0"/>
        <v>102</v>
      </c>
      <c r="H5" s="8">
        <v>100</v>
      </c>
      <c r="I5" s="14">
        <v>26</v>
      </c>
      <c r="J5" s="8">
        <f t="shared" si="1"/>
        <v>75.2</v>
      </c>
      <c r="K5" s="10" t="s">
        <v>135</v>
      </c>
    </row>
    <row r="6" spans="1:11">
      <c r="A6" s="5">
        <v>4</v>
      </c>
      <c r="B6" s="15">
        <v>2517310025</v>
      </c>
      <c r="C6" s="15" t="s">
        <v>138</v>
      </c>
      <c r="D6" s="14">
        <v>88.32</v>
      </c>
      <c r="E6" s="8">
        <v>87.4166666666667</v>
      </c>
      <c r="F6" s="14">
        <v>10</v>
      </c>
      <c r="G6" s="8">
        <f t="shared" si="0"/>
        <v>97.4166666666667</v>
      </c>
      <c r="H6" s="8">
        <v>97.42</v>
      </c>
      <c r="I6" s="14">
        <v>20</v>
      </c>
      <c r="J6" s="8">
        <f t="shared" si="1"/>
        <v>72.605</v>
      </c>
      <c r="K6" s="10" t="s">
        <v>135</v>
      </c>
    </row>
    <row r="7" spans="1:11">
      <c r="A7" s="5">
        <v>5</v>
      </c>
      <c r="B7" s="15">
        <v>2517310016</v>
      </c>
      <c r="C7" s="15" t="s">
        <v>139</v>
      </c>
      <c r="D7" s="14">
        <v>86.67</v>
      </c>
      <c r="E7" s="8">
        <v>89.3333333333333</v>
      </c>
      <c r="F7" s="14">
        <v>10</v>
      </c>
      <c r="G7" s="8">
        <f t="shared" si="0"/>
        <v>99.3333333333333</v>
      </c>
      <c r="H7" s="8">
        <v>99.33</v>
      </c>
      <c r="I7" s="14">
        <v>20</v>
      </c>
      <c r="J7" s="8">
        <f t="shared" si="1"/>
        <v>71.9015</v>
      </c>
      <c r="K7" s="10" t="s">
        <v>135</v>
      </c>
    </row>
    <row r="8" spans="1:11">
      <c r="A8" s="5">
        <v>6</v>
      </c>
      <c r="B8" s="15">
        <v>2517310035</v>
      </c>
      <c r="C8" s="15" t="s">
        <v>140</v>
      </c>
      <c r="D8" s="14">
        <v>83.94</v>
      </c>
      <c r="E8" s="8">
        <v>87.8333333333333</v>
      </c>
      <c r="F8" s="14">
        <v>1</v>
      </c>
      <c r="G8" s="8">
        <f t="shared" si="0"/>
        <v>88.8333333333333</v>
      </c>
      <c r="H8" s="8">
        <v>88.8333333333333</v>
      </c>
      <c r="I8" s="14">
        <v>22.5</v>
      </c>
      <c r="J8" s="8">
        <f t="shared" si="1"/>
        <v>69.314</v>
      </c>
      <c r="K8" s="10" t="s">
        <v>135</v>
      </c>
    </row>
    <row r="9" spans="1:11">
      <c r="A9" s="5">
        <v>7</v>
      </c>
      <c r="B9" s="15">
        <v>2517310029</v>
      </c>
      <c r="C9" s="15" t="s">
        <v>141</v>
      </c>
      <c r="D9" s="14">
        <v>83.8</v>
      </c>
      <c r="E9" s="8">
        <v>87.8333333333333</v>
      </c>
      <c r="F9" s="14">
        <v>1</v>
      </c>
      <c r="G9" s="8">
        <f t="shared" si="0"/>
        <v>88.8333333333333</v>
      </c>
      <c r="H9" s="8">
        <v>88.8333333333333</v>
      </c>
      <c r="I9" s="14">
        <v>20</v>
      </c>
      <c r="J9" s="8">
        <f t="shared" si="1"/>
        <v>68.605</v>
      </c>
      <c r="K9" s="10" t="s">
        <v>135</v>
      </c>
    </row>
    <row r="10" spans="1:11">
      <c r="A10" s="5">
        <v>8</v>
      </c>
      <c r="B10" s="15">
        <v>2517310039</v>
      </c>
      <c r="C10" s="15" t="s">
        <v>142</v>
      </c>
      <c r="D10" s="14">
        <v>88.78</v>
      </c>
      <c r="E10" s="8">
        <v>87.5</v>
      </c>
      <c r="F10" s="14">
        <v>10</v>
      </c>
      <c r="G10" s="8">
        <f t="shared" si="0"/>
        <v>97.5</v>
      </c>
      <c r="H10" s="8">
        <v>97.5</v>
      </c>
      <c r="I10" s="14">
        <v>0</v>
      </c>
      <c r="J10" s="8">
        <f t="shared" si="1"/>
        <v>67.893</v>
      </c>
      <c r="K10" s="10" t="s">
        <v>135</v>
      </c>
    </row>
    <row r="11" spans="1:11">
      <c r="A11" s="5">
        <v>9</v>
      </c>
      <c r="B11" s="15">
        <v>2517310027</v>
      </c>
      <c r="C11" s="15" t="s">
        <v>143</v>
      </c>
      <c r="D11" s="14">
        <v>89.05</v>
      </c>
      <c r="E11" s="8">
        <v>87.0833333333333</v>
      </c>
      <c r="F11" s="14">
        <v>6</v>
      </c>
      <c r="G11" s="8">
        <f t="shared" si="0"/>
        <v>93.0833333333333</v>
      </c>
      <c r="H11" s="8">
        <v>93.0833333333333</v>
      </c>
      <c r="I11" s="14">
        <v>0.2</v>
      </c>
      <c r="J11" s="8">
        <f t="shared" si="1"/>
        <v>67.4425</v>
      </c>
      <c r="K11" s="5" t="s">
        <v>144</v>
      </c>
    </row>
    <row r="12" spans="1:11">
      <c r="A12" s="5">
        <v>10</v>
      </c>
      <c r="B12" s="15">
        <v>2517310031</v>
      </c>
      <c r="C12" s="15" t="s">
        <v>145</v>
      </c>
      <c r="D12" s="14">
        <v>83.78</v>
      </c>
      <c r="E12" s="8">
        <v>88.9166666666667</v>
      </c>
      <c r="F12" s="14">
        <v>0</v>
      </c>
      <c r="G12" s="8">
        <f t="shared" si="0"/>
        <v>88.9166666666667</v>
      </c>
      <c r="H12" s="8">
        <v>88.9166666666667</v>
      </c>
      <c r="I12" s="14">
        <v>15</v>
      </c>
      <c r="J12" s="8">
        <f t="shared" si="1"/>
        <v>67.3555</v>
      </c>
      <c r="K12" s="5" t="s">
        <v>144</v>
      </c>
    </row>
    <row r="13" spans="1:11">
      <c r="A13" s="5">
        <v>11</v>
      </c>
      <c r="B13" s="15">
        <v>2517310003</v>
      </c>
      <c r="C13" s="15" t="s">
        <v>146</v>
      </c>
      <c r="D13" s="14">
        <v>87.17</v>
      </c>
      <c r="E13" s="8">
        <v>90</v>
      </c>
      <c r="F13" s="14">
        <v>12</v>
      </c>
      <c r="G13" s="8">
        <f t="shared" si="0"/>
        <v>102</v>
      </c>
      <c r="H13" s="8">
        <v>100</v>
      </c>
      <c r="I13" s="16">
        <v>0</v>
      </c>
      <c r="J13" s="8">
        <f t="shared" si="1"/>
        <v>67.302</v>
      </c>
      <c r="K13" s="5" t="s">
        <v>144</v>
      </c>
    </row>
    <row r="14" spans="1:11">
      <c r="A14" s="5">
        <v>12</v>
      </c>
      <c r="B14" s="15">
        <v>2517310028</v>
      </c>
      <c r="C14" s="15" t="s">
        <v>147</v>
      </c>
      <c r="D14" s="14">
        <v>87.95</v>
      </c>
      <c r="E14" s="8">
        <v>87.5</v>
      </c>
      <c r="F14" s="14">
        <v>7</v>
      </c>
      <c r="G14" s="8">
        <f t="shared" si="0"/>
        <v>94.5</v>
      </c>
      <c r="H14" s="8">
        <v>94.5</v>
      </c>
      <c r="I14" s="14">
        <v>1</v>
      </c>
      <c r="J14" s="8">
        <f t="shared" si="1"/>
        <v>67.195</v>
      </c>
      <c r="K14" s="5" t="s">
        <v>144</v>
      </c>
    </row>
    <row r="15" spans="1:11">
      <c r="A15" s="5">
        <v>13</v>
      </c>
      <c r="B15" s="15">
        <v>2517310022</v>
      </c>
      <c r="C15" s="15" t="s">
        <v>148</v>
      </c>
      <c r="D15" s="14">
        <v>86.83</v>
      </c>
      <c r="E15" s="8">
        <v>88.6666666666667</v>
      </c>
      <c r="F15" s="14">
        <v>6</v>
      </c>
      <c r="G15" s="8">
        <f t="shared" si="0"/>
        <v>94.6666666666667</v>
      </c>
      <c r="H15" s="8">
        <v>94.6666666666667</v>
      </c>
      <c r="I15" s="14">
        <v>3.3</v>
      </c>
      <c r="J15" s="8">
        <f t="shared" si="1"/>
        <v>67.123</v>
      </c>
      <c r="K15" s="5" t="s">
        <v>144</v>
      </c>
    </row>
    <row r="16" spans="1:11">
      <c r="A16" s="5">
        <v>14</v>
      </c>
      <c r="B16" s="15">
        <v>2517310012</v>
      </c>
      <c r="C16" s="15" t="s">
        <v>149</v>
      </c>
      <c r="D16" s="14">
        <v>87.78</v>
      </c>
      <c r="E16" s="8">
        <v>87.6666666666667</v>
      </c>
      <c r="F16" s="14">
        <v>8</v>
      </c>
      <c r="G16" s="8">
        <f t="shared" si="0"/>
        <v>95.6666666666667</v>
      </c>
      <c r="H16" s="8">
        <v>95.6666666666667</v>
      </c>
      <c r="I16" s="14">
        <v>0</v>
      </c>
      <c r="J16" s="8">
        <f t="shared" si="1"/>
        <v>67.018</v>
      </c>
      <c r="K16" s="5" t="s">
        <v>144</v>
      </c>
    </row>
    <row r="17" spans="1:11">
      <c r="A17" s="5">
        <v>15</v>
      </c>
      <c r="B17" s="15">
        <v>2517310017</v>
      </c>
      <c r="C17" s="15" t="s">
        <v>150</v>
      </c>
      <c r="D17" s="14">
        <v>86.83</v>
      </c>
      <c r="E17" s="8">
        <v>88.6666666666667</v>
      </c>
      <c r="F17" s="14">
        <v>10</v>
      </c>
      <c r="G17" s="8">
        <f t="shared" si="0"/>
        <v>98.6666666666667</v>
      </c>
      <c r="H17" s="8">
        <v>98.67</v>
      </c>
      <c r="I17" s="14">
        <v>0.2</v>
      </c>
      <c r="J17" s="8">
        <f t="shared" si="1"/>
        <v>66.9485</v>
      </c>
      <c r="K17" s="5" t="s">
        <v>144</v>
      </c>
    </row>
    <row r="18" spans="1:11">
      <c r="A18" s="5">
        <v>16</v>
      </c>
      <c r="B18" s="15">
        <v>2517310006</v>
      </c>
      <c r="C18" s="15" t="s">
        <v>151</v>
      </c>
      <c r="D18" s="14">
        <v>87.11</v>
      </c>
      <c r="E18" s="8">
        <v>88.5</v>
      </c>
      <c r="F18" s="14">
        <v>8</v>
      </c>
      <c r="G18" s="8">
        <f t="shared" si="0"/>
        <v>96.5</v>
      </c>
      <c r="H18" s="8">
        <v>96.5</v>
      </c>
      <c r="I18" s="14">
        <v>0</v>
      </c>
      <c r="J18" s="8">
        <f t="shared" si="1"/>
        <v>66.741</v>
      </c>
      <c r="K18" s="5" t="s">
        <v>144</v>
      </c>
    </row>
    <row r="19" spans="1:11">
      <c r="A19" s="5">
        <v>17</v>
      </c>
      <c r="B19" s="15">
        <v>2517310030</v>
      </c>
      <c r="C19" s="15" t="s">
        <v>152</v>
      </c>
      <c r="D19" s="14">
        <v>87.72</v>
      </c>
      <c r="E19" s="8">
        <v>88.6666666666667</v>
      </c>
      <c r="F19" s="14">
        <v>5</v>
      </c>
      <c r="G19" s="8">
        <f t="shared" si="0"/>
        <v>93.6666666666667</v>
      </c>
      <c r="H19" s="8">
        <v>93.6666666666667</v>
      </c>
      <c r="I19" s="14">
        <v>0</v>
      </c>
      <c r="J19" s="8">
        <f t="shared" si="1"/>
        <v>66.682</v>
      </c>
      <c r="K19" s="5" t="s">
        <v>144</v>
      </c>
    </row>
    <row r="20" spans="1:11">
      <c r="A20" s="5">
        <v>18</v>
      </c>
      <c r="B20" s="15">
        <v>2517310010</v>
      </c>
      <c r="C20" s="15" t="s">
        <v>153</v>
      </c>
      <c r="D20" s="14">
        <v>87.61</v>
      </c>
      <c r="E20" s="8">
        <v>87.3333333333333</v>
      </c>
      <c r="F20" s="14">
        <v>4.8</v>
      </c>
      <c r="G20" s="8">
        <f t="shared" si="0"/>
        <v>92.1333333333333</v>
      </c>
      <c r="H20" s="8">
        <v>92.1333333333333</v>
      </c>
      <c r="I20" s="14">
        <v>0</v>
      </c>
      <c r="J20" s="8">
        <f t="shared" si="1"/>
        <v>66.386</v>
      </c>
      <c r="K20" s="5" t="s">
        <v>144</v>
      </c>
    </row>
    <row r="21" spans="1:11">
      <c r="A21" s="5">
        <v>19</v>
      </c>
      <c r="B21" s="15">
        <v>2517310024</v>
      </c>
      <c r="C21" s="15" t="s">
        <v>154</v>
      </c>
      <c r="D21" s="14">
        <v>86.25</v>
      </c>
      <c r="E21" s="8">
        <v>88.6666666666667</v>
      </c>
      <c r="F21" s="14">
        <v>7</v>
      </c>
      <c r="G21" s="8">
        <f t="shared" si="0"/>
        <v>95.6666666666667</v>
      </c>
      <c r="H21" s="8">
        <v>95.6666666666667</v>
      </c>
      <c r="I21" s="14">
        <v>0</v>
      </c>
      <c r="J21" s="8">
        <f t="shared" si="1"/>
        <v>66.1</v>
      </c>
      <c r="K21" s="5" t="s">
        <v>144</v>
      </c>
    </row>
    <row r="22" spans="1:11">
      <c r="A22" s="5">
        <v>20</v>
      </c>
      <c r="B22" s="15">
        <v>2517310021</v>
      </c>
      <c r="C22" s="15" t="s">
        <v>155</v>
      </c>
      <c r="D22" s="14">
        <v>85.74</v>
      </c>
      <c r="E22" s="8">
        <v>87.0833333333333</v>
      </c>
      <c r="F22" s="14">
        <v>10</v>
      </c>
      <c r="G22" s="8">
        <f t="shared" si="0"/>
        <v>97.0833333333333</v>
      </c>
      <c r="H22" s="8">
        <v>97.0833333333333</v>
      </c>
      <c r="I22" s="14">
        <v>0</v>
      </c>
      <c r="J22" s="8">
        <f t="shared" si="1"/>
        <v>66.0065</v>
      </c>
      <c r="K22" s="5" t="s">
        <v>144</v>
      </c>
    </row>
    <row r="23" spans="1:11">
      <c r="A23" s="5">
        <v>21</v>
      </c>
      <c r="B23" s="15">
        <v>2517310014</v>
      </c>
      <c r="C23" s="15" t="s">
        <v>156</v>
      </c>
      <c r="D23" s="14">
        <v>88.11</v>
      </c>
      <c r="E23" s="8">
        <v>87.5</v>
      </c>
      <c r="F23" s="14">
        <v>0</v>
      </c>
      <c r="G23" s="8">
        <f t="shared" si="0"/>
        <v>87.5</v>
      </c>
      <c r="H23" s="8">
        <v>87.5</v>
      </c>
      <c r="I23" s="14">
        <v>0</v>
      </c>
      <c r="J23" s="8">
        <f t="shared" si="1"/>
        <v>65.991</v>
      </c>
      <c r="K23" s="5" t="s">
        <v>144</v>
      </c>
    </row>
    <row r="24" spans="1:11">
      <c r="A24" s="5">
        <v>22</v>
      </c>
      <c r="B24" s="15">
        <v>2517310007</v>
      </c>
      <c r="C24" s="15" t="s">
        <v>157</v>
      </c>
      <c r="D24" s="14">
        <v>87.78</v>
      </c>
      <c r="E24" s="8">
        <v>88</v>
      </c>
      <c r="F24" s="14">
        <v>0</v>
      </c>
      <c r="G24" s="8">
        <f t="shared" si="0"/>
        <v>88</v>
      </c>
      <c r="H24" s="8">
        <v>88</v>
      </c>
      <c r="I24" s="14">
        <v>0</v>
      </c>
      <c r="J24" s="8">
        <f t="shared" si="1"/>
        <v>65.868</v>
      </c>
      <c r="K24" s="5" t="s">
        <v>144</v>
      </c>
    </row>
    <row r="25" spans="1:11">
      <c r="A25" s="5">
        <v>23</v>
      </c>
      <c r="B25" s="15">
        <v>2517310002</v>
      </c>
      <c r="C25" s="15" t="s">
        <v>158</v>
      </c>
      <c r="D25" s="14">
        <v>85.56</v>
      </c>
      <c r="E25" s="8">
        <v>90</v>
      </c>
      <c r="F25" s="14">
        <v>6.6</v>
      </c>
      <c r="G25" s="8">
        <f t="shared" si="0"/>
        <v>96.6</v>
      </c>
      <c r="H25" s="8">
        <v>96.6</v>
      </c>
      <c r="I25" s="14">
        <v>0</v>
      </c>
      <c r="J25" s="8">
        <f t="shared" si="1"/>
        <v>65.826</v>
      </c>
      <c r="K25" s="5" t="s">
        <v>144</v>
      </c>
    </row>
    <row r="26" spans="1:11">
      <c r="A26" s="5">
        <v>24</v>
      </c>
      <c r="B26" s="15">
        <v>2517310032</v>
      </c>
      <c r="C26" s="15" t="s">
        <v>159</v>
      </c>
      <c r="D26" s="14">
        <v>85.44</v>
      </c>
      <c r="E26" s="8">
        <v>87.75</v>
      </c>
      <c r="F26" s="14">
        <v>1</v>
      </c>
      <c r="G26" s="8">
        <f t="shared" si="0"/>
        <v>88.75</v>
      </c>
      <c r="H26" s="8">
        <v>88.75</v>
      </c>
      <c r="I26" s="14">
        <v>4.8</v>
      </c>
      <c r="J26" s="8">
        <f t="shared" si="1"/>
        <v>65.7765</v>
      </c>
      <c r="K26" s="5" t="s">
        <v>144</v>
      </c>
    </row>
    <row r="27" spans="1:11">
      <c r="A27" s="5">
        <v>25</v>
      </c>
      <c r="B27" s="15">
        <v>2517310005</v>
      </c>
      <c r="C27" s="15" t="s">
        <v>160</v>
      </c>
      <c r="D27" s="14">
        <v>84.56</v>
      </c>
      <c r="E27" s="8">
        <v>89.0833333333333</v>
      </c>
      <c r="F27" s="14">
        <v>9</v>
      </c>
      <c r="G27" s="8">
        <f t="shared" si="0"/>
        <v>98.0833333333333</v>
      </c>
      <c r="H27" s="8">
        <v>98.0833333333333</v>
      </c>
      <c r="I27" s="14">
        <v>0</v>
      </c>
      <c r="J27" s="8">
        <f t="shared" si="1"/>
        <v>65.4485</v>
      </c>
      <c r="K27" s="5" t="s">
        <v>144</v>
      </c>
    </row>
    <row r="28" spans="1:11">
      <c r="A28" s="5">
        <v>26</v>
      </c>
      <c r="B28" s="15">
        <v>2517310023</v>
      </c>
      <c r="C28" s="15" t="s">
        <v>161</v>
      </c>
      <c r="D28" s="14">
        <v>85.95</v>
      </c>
      <c r="E28" s="8">
        <v>88.4166666666667</v>
      </c>
      <c r="F28" s="14">
        <v>4</v>
      </c>
      <c r="G28" s="8">
        <f t="shared" si="0"/>
        <v>92.4166666666667</v>
      </c>
      <c r="H28" s="8">
        <v>92.4166666666667</v>
      </c>
      <c r="I28" s="14">
        <v>0</v>
      </c>
      <c r="J28" s="8">
        <f t="shared" si="1"/>
        <v>65.4325</v>
      </c>
      <c r="K28" s="5" t="s">
        <v>144</v>
      </c>
    </row>
    <row r="29" spans="1:11">
      <c r="A29" s="5">
        <v>27</v>
      </c>
      <c r="B29" s="15">
        <v>2517310009</v>
      </c>
      <c r="C29" s="15" t="s">
        <v>162</v>
      </c>
      <c r="D29" s="14">
        <v>86.44</v>
      </c>
      <c r="E29" s="8">
        <v>88</v>
      </c>
      <c r="F29" s="14">
        <v>2</v>
      </c>
      <c r="G29" s="8">
        <f t="shared" si="0"/>
        <v>90</v>
      </c>
      <c r="H29" s="8">
        <v>90</v>
      </c>
      <c r="I29" s="14">
        <v>0</v>
      </c>
      <c r="J29" s="8">
        <f t="shared" si="1"/>
        <v>65.364</v>
      </c>
      <c r="K29" s="5" t="s">
        <v>144</v>
      </c>
    </row>
    <row r="30" spans="1:11">
      <c r="A30" s="5">
        <v>28</v>
      </c>
      <c r="B30" s="15">
        <v>2517310008</v>
      </c>
      <c r="C30" s="15" t="s">
        <v>163</v>
      </c>
      <c r="D30" s="14">
        <v>86.67</v>
      </c>
      <c r="E30" s="8">
        <v>87.9166666666667</v>
      </c>
      <c r="F30" s="14">
        <v>0</v>
      </c>
      <c r="G30" s="8">
        <f t="shared" si="0"/>
        <v>87.9166666666667</v>
      </c>
      <c r="H30" s="8">
        <v>87.9166666666667</v>
      </c>
      <c r="I30" s="14">
        <v>0</v>
      </c>
      <c r="J30" s="8">
        <f t="shared" si="1"/>
        <v>65.1895</v>
      </c>
      <c r="K30" s="10" t="s">
        <v>164</v>
      </c>
    </row>
    <row r="31" spans="1:11">
      <c r="A31" s="5">
        <v>29</v>
      </c>
      <c r="B31" s="15">
        <v>2517310011</v>
      </c>
      <c r="C31" s="15" t="s">
        <v>165</v>
      </c>
      <c r="D31" s="14">
        <v>85.83</v>
      </c>
      <c r="E31" s="8">
        <v>88.25</v>
      </c>
      <c r="F31" s="14">
        <v>2</v>
      </c>
      <c r="G31" s="8">
        <f t="shared" si="0"/>
        <v>90.25</v>
      </c>
      <c r="H31" s="8">
        <v>90.25</v>
      </c>
      <c r="I31" s="14">
        <v>0</v>
      </c>
      <c r="J31" s="8">
        <f t="shared" si="1"/>
        <v>65.0355</v>
      </c>
      <c r="K31" s="10" t="s">
        <v>164</v>
      </c>
    </row>
    <row r="32" spans="1:11">
      <c r="A32" s="5">
        <v>30</v>
      </c>
      <c r="B32" s="15">
        <v>2517310040</v>
      </c>
      <c r="C32" s="15" t="s">
        <v>166</v>
      </c>
      <c r="D32" s="14">
        <v>85.5</v>
      </c>
      <c r="E32" s="8">
        <v>87.5833333333333</v>
      </c>
      <c r="F32" s="14">
        <v>2</v>
      </c>
      <c r="G32" s="8">
        <f t="shared" si="0"/>
        <v>89.5833333333333</v>
      </c>
      <c r="H32" s="8">
        <v>89.5833333333333</v>
      </c>
      <c r="I32" s="14">
        <v>0</v>
      </c>
      <c r="J32" s="8">
        <f t="shared" si="1"/>
        <v>64.7375</v>
      </c>
      <c r="K32" s="10" t="s">
        <v>164</v>
      </c>
    </row>
    <row r="33" spans="1:11">
      <c r="A33" s="5">
        <v>31</v>
      </c>
      <c r="B33" s="15">
        <v>2517310001</v>
      </c>
      <c r="C33" s="15" t="s">
        <v>167</v>
      </c>
      <c r="D33" s="14">
        <v>82.56</v>
      </c>
      <c r="E33" s="8">
        <v>89.8333333333333</v>
      </c>
      <c r="F33" s="14">
        <v>10</v>
      </c>
      <c r="G33" s="8">
        <f t="shared" si="0"/>
        <v>99.8333333333333</v>
      </c>
      <c r="H33" s="8">
        <v>99.83</v>
      </c>
      <c r="I33" s="14">
        <v>0</v>
      </c>
      <c r="J33" s="8">
        <f t="shared" si="1"/>
        <v>64.5105</v>
      </c>
      <c r="K33" s="10" t="s">
        <v>164</v>
      </c>
    </row>
    <row r="34" spans="1:11">
      <c r="A34" s="5">
        <v>32</v>
      </c>
      <c r="B34" s="15">
        <v>2517310019</v>
      </c>
      <c r="C34" s="15" t="s">
        <v>168</v>
      </c>
      <c r="D34" s="14">
        <v>84.89</v>
      </c>
      <c r="E34" s="8">
        <v>88.1666666666667</v>
      </c>
      <c r="F34" s="14">
        <v>2</v>
      </c>
      <c r="G34" s="8">
        <f t="shared" si="0"/>
        <v>90.1666666666667</v>
      </c>
      <c r="H34" s="8">
        <v>90.1666666666667</v>
      </c>
      <c r="I34" s="14">
        <v>0</v>
      </c>
      <c r="J34" s="8">
        <f t="shared" si="1"/>
        <v>64.459</v>
      </c>
      <c r="K34" s="10" t="s">
        <v>164</v>
      </c>
    </row>
    <row r="35" spans="1:11">
      <c r="A35" s="5">
        <v>33</v>
      </c>
      <c r="B35" s="15">
        <v>2517310038</v>
      </c>
      <c r="C35" s="15" t="s">
        <v>169</v>
      </c>
      <c r="D35" s="14">
        <v>84.22</v>
      </c>
      <c r="E35" s="8">
        <v>88.5</v>
      </c>
      <c r="F35" s="14">
        <v>4</v>
      </c>
      <c r="G35" s="8">
        <f t="shared" si="0"/>
        <v>92.5</v>
      </c>
      <c r="H35" s="8">
        <v>92.5</v>
      </c>
      <c r="I35" s="14">
        <v>0</v>
      </c>
      <c r="J35" s="8">
        <f t="shared" si="1"/>
        <v>64.407</v>
      </c>
      <c r="K35" s="10" t="s">
        <v>164</v>
      </c>
    </row>
    <row r="36" spans="1:11">
      <c r="A36" s="5">
        <v>34</v>
      </c>
      <c r="B36" s="15">
        <v>2517310034</v>
      </c>
      <c r="C36" s="15" t="s">
        <v>170</v>
      </c>
      <c r="D36" s="14">
        <v>82.72</v>
      </c>
      <c r="E36" s="8">
        <v>87.5</v>
      </c>
      <c r="F36" s="14">
        <v>2</v>
      </c>
      <c r="G36" s="8">
        <f t="shared" si="0"/>
        <v>89.5</v>
      </c>
      <c r="H36" s="8">
        <v>89.5</v>
      </c>
      <c r="I36" s="14">
        <v>3.3</v>
      </c>
      <c r="J36" s="8">
        <f t="shared" si="1"/>
        <v>63.882</v>
      </c>
      <c r="K36" s="10" t="s">
        <v>164</v>
      </c>
    </row>
    <row r="37" spans="1:11">
      <c r="A37" s="5">
        <v>35</v>
      </c>
      <c r="B37" s="15">
        <v>2517310037</v>
      </c>
      <c r="C37" s="15" t="s">
        <v>171</v>
      </c>
      <c r="D37" s="14">
        <v>82.5</v>
      </c>
      <c r="E37" s="8">
        <v>88.25</v>
      </c>
      <c r="F37" s="14">
        <v>6</v>
      </c>
      <c r="G37" s="8">
        <f t="shared" si="0"/>
        <v>94.25</v>
      </c>
      <c r="H37" s="8">
        <v>94.25</v>
      </c>
      <c r="I37" s="14">
        <v>0</v>
      </c>
      <c r="J37" s="8">
        <f t="shared" si="1"/>
        <v>63.6375</v>
      </c>
      <c r="K37" s="10" t="s">
        <v>164</v>
      </c>
    </row>
    <row r="38" spans="1:11">
      <c r="A38" s="5">
        <v>36</v>
      </c>
      <c r="B38" s="15">
        <v>2517310015</v>
      </c>
      <c r="C38" s="15" t="s">
        <v>172</v>
      </c>
      <c r="D38" s="14">
        <v>83.72</v>
      </c>
      <c r="E38" s="8">
        <v>87.5833333333333</v>
      </c>
      <c r="F38" s="14">
        <v>0</v>
      </c>
      <c r="G38" s="8">
        <f t="shared" si="0"/>
        <v>87.5833333333333</v>
      </c>
      <c r="H38" s="8">
        <v>87.5833333333333</v>
      </c>
      <c r="I38" s="14">
        <v>0</v>
      </c>
      <c r="J38" s="8">
        <f t="shared" si="1"/>
        <v>63.3695</v>
      </c>
      <c r="K38" s="10" t="s">
        <v>164</v>
      </c>
    </row>
    <row r="39" spans="1:11">
      <c r="A39" s="5">
        <v>37</v>
      </c>
      <c r="B39" s="15">
        <v>2517310013</v>
      </c>
      <c r="C39" s="15" t="s">
        <v>173</v>
      </c>
      <c r="D39" s="14">
        <v>83.56</v>
      </c>
      <c r="E39" s="8">
        <v>87.6666666666667</v>
      </c>
      <c r="F39" s="14">
        <v>0</v>
      </c>
      <c r="G39" s="8">
        <f t="shared" si="0"/>
        <v>87.6666666666667</v>
      </c>
      <c r="H39" s="8">
        <v>87.6666666666667</v>
      </c>
      <c r="I39" s="14">
        <v>0</v>
      </c>
      <c r="J39" s="8">
        <f t="shared" si="1"/>
        <v>63.286</v>
      </c>
      <c r="K39" s="10" t="s">
        <v>164</v>
      </c>
    </row>
    <row r="40" spans="1:11">
      <c r="A40" s="5">
        <v>38</v>
      </c>
      <c r="B40" s="15">
        <v>2517310036</v>
      </c>
      <c r="C40" s="15" t="s">
        <v>174</v>
      </c>
      <c r="D40" s="14">
        <v>83.22</v>
      </c>
      <c r="E40" s="8">
        <v>88.0833333333333</v>
      </c>
      <c r="F40" s="14">
        <v>0</v>
      </c>
      <c r="G40" s="8">
        <f t="shared" si="0"/>
        <v>88.0833333333333</v>
      </c>
      <c r="H40" s="8">
        <v>88.0833333333333</v>
      </c>
      <c r="I40" s="14">
        <v>0</v>
      </c>
      <c r="J40" s="8">
        <f t="shared" si="1"/>
        <v>63.1445</v>
      </c>
      <c r="K40" s="10" t="s">
        <v>164</v>
      </c>
    </row>
    <row r="41" spans="1:11">
      <c r="A41" s="5">
        <v>39</v>
      </c>
      <c r="B41" s="15">
        <v>2517310041</v>
      </c>
      <c r="C41" s="15" t="s">
        <v>175</v>
      </c>
      <c r="D41" s="14">
        <v>82.72</v>
      </c>
      <c r="E41" s="8">
        <v>88.3333333333333</v>
      </c>
      <c r="F41" s="14">
        <v>0</v>
      </c>
      <c r="G41" s="8">
        <f t="shared" si="0"/>
        <v>88.3333333333333</v>
      </c>
      <c r="H41" s="8">
        <v>88.3333333333333</v>
      </c>
      <c r="I41" s="14">
        <v>0</v>
      </c>
      <c r="J41" s="8">
        <f t="shared" si="1"/>
        <v>62.882</v>
      </c>
      <c r="K41" s="10" t="s">
        <v>164</v>
      </c>
    </row>
    <row r="43" spans="1:11">
      <c r="B43" s="5" t="s">
        <v>13</v>
      </c>
      <c r="C43" s="5" t="s">
        <v>176</v>
      </c>
    </row>
    <row r="44" spans="1:11">
      <c r="B44" s="5" t="s">
        <v>26</v>
      </c>
      <c r="C44" s="5" t="s">
        <v>177</v>
      </c>
    </row>
    <row r="45" spans="1:11">
      <c r="B45" s="5" t="s">
        <v>59</v>
      </c>
      <c r="C45" s="5" t="s">
        <v>178</v>
      </c>
    </row>
  </sheetData>
  <mergeCells count="1">
    <mergeCell ref="A1:B1"/>
  </mergeCells>
  <pageMargins left="0.75" right="0.75" top="1" bottom="1" header="0.5" footer="0.5"/>
  <pageSetup paperSize="9" scale="75" fitToWidth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workbookViewId="0">
      <selection activeCell="M33" sqref="M33"/>
    </sheetView>
  </sheetViews>
  <sheetFormatPr defaultColWidth="8.73148148148148" defaultRowHeight="14.4"/>
  <cols>
    <col min="2" max="2" width="14" customWidth="1"/>
    <col min="5" max="5" width="12.8888888888889" style="1"/>
    <col min="6" max="6" width="14.3333333333333" style="1" customWidth="1"/>
    <col min="7" max="7" width="9.73148148148148" customWidth="1"/>
    <col min="8" max="8" width="18.5462962962963" style="1" customWidth="1"/>
    <col min="9" max="9" width="15.5555555555556" style="1" customWidth="1"/>
    <col min="10" max="10" width="12.6666666666667" customWidth="1"/>
  </cols>
  <sheetData>
    <row r="1" ht="33" customHeight="1" spans="1:10">
      <c r="A1" s="2" t="s">
        <v>179</v>
      </c>
      <c r="B1" s="2"/>
    </row>
    <row r="2" ht="16.2" spans="1:10">
      <c r="A2" s="3" t="s">
        <v>1</v>
      </c>
      <c r="B2" s="3" t="s">
        <v>2</v>
      </c>
      <c r="C2" s="3" t="s">
        <v>3</v>
      </c>
      <c r="D2" s="3" t="s">
        <v>7</v>
      </c>
      <c r="E2" s="4" t="s">
        <v>180</v>
      </c>
      <c r="F2" s="4" t="s">
        <v>181</v>
      </c>
      <c r="G2" s="3" t="s">
        <v>5</v>
      </c>
      <c r="H2" s="4" t="s">
        <v>182</v>
      </c>
      <c r="I2" s="4" t="s">
        <v>9</v>
      </c>
      <c r="J2" s="3" t="s">
        <v>83</v>
      </c>
    </row>
    <row r="3" ht="15.6" spans="1:10">
      <c r="A3" s="5">
        <v>1</v>
      </c>
      <c r="B3" s="6" t="s">
        <v>183</v>
      </c>
      <c r="C3" s="6" t="s">
        <v>184</v>
      </c>
      <c r="D3" s="7">
        <v>9</v>
      </c>
      <c r="E3" s="8">
        <v>86.8333333333333</v>
      </c>
      <c r="F3" s="9">
        <v>95.8333333333333</v>
      </c>
      <c r="G3" s="7">
        <v>33.5</v>
      </c>
      <c r="H3" s="9">
        <v>89.0454545454545</v>
      </c>
      <c r="I3" s="9">
        <f t="shared" ref="I3:I33" si="0">H3*0.6+F3*0.15+G3*0.25</f>
        <v>76.1772727272727</v>
      </c>
      <c r="J3" s="10" t="s">
        <v>135</v>
      </c>
    </row>
    <row r="4" ht="15.6" spans="1:10">
      <c r="A4" s="5">
        <v>2</v>
      </c>
      <c r="B4" s="6" t="s">
        <v>185</v>
      </c>
      <c r="C4" s="6" t="s">
        <v>186</v>
      </c>
      <c r="D4" s="7">
        <v>10</v>
      </c>
      <c r="E4" s="8">
        <v>89.0833333333333</v>
      </c>
      <c r="F4" s="9">
        <v>99.08333</v>
      </c>
      <c r="G4" s="7">
        <v>20</v>
      </c>
      <c r="H4" s="9">
        <v>88.5454545454545</v>
      </c>
      <c r="I4" s="9">
        <f t="shared" si="0"/>
        <v>72.9897722272727</v>
      </c>
      <c r="J4" s="10" t="s">
        <v>135</v>
      </c>
    </row>
    <row r="5" ht="15.6" spans="1:10">
      <c r="A5" s="5">
        <v>3</v>
      </c>
      <c r="B5" s="6" t="s">
        <v>187</v>
      </c>
      <c r="C5" s="6" t="s">
        <v>188</v>
      </c>
      <c r="D5" s="7">
        <v>10</v>
      </c>
      <c r="E5" s="8">
        <v>89.75</v>
      </c>
      <c r="F5" s="9">
        <v>99.75</v>
      </c>
      <c r="G5" s="7">
        <v>13.5</v>
      </c>
      <c r="H5" s="9">
        <v>88.0454545454545</v>
      </c>
      <c r="I5" s="9">
        <f t="shared" si="0"/>
        <v>71.1647727272727</v>
      </c>
      <c r="J5" s="10" t="s">
        <v>135</v>
      </c>
    </row>
    <row r="6" ht="15.6" spans="1:10">
      <c r="A6" s="5">
        <v>4</v>
      </c>
      <c r="B6" s="6" t="s">
        <v>189</v>
      </c>
      <c r="C6" s="6" t="s">
        <v>190</v>
      </c>
      <c r="D6" s="7">
        <v>7</v>
      </c>
      <c r="E6" s="8">
        <v>86.8333333333333</v>
      </c>
      <c r="F6" s="9">
        <v>93.8333333333333</v>
      </c>
      <c r="G6" s="7">
        <v>15</v>
      </c>
      <c r="H6" s="9">
        <v>85.0454545454545</v>
      </c>
      <c r="I6" s="9">
        <f t="shared" si="0"/>
        <v>68.8522727272727</v>
      </c>
      <c r="J6" s="10" t="s">
        <v>135</v>
      </c>
    </row>
    <row r="7" ht="15.6" spans="1:10">
      <c r="A7" s="5">
        <v>5</v>
      </c>
      <c r="B7" s="11" t="s">
        <v>191</v>
      </c>
      <c r="C7" s="11" t="s">
        <v>192</v>
      </c>
      <c r="D7" s="7">
        <v>8</v>
      </c>
      <c r="E7" s="8">
        <v>86.5833333333333</v>
      </c>
      <c r="F7" s="9">
        <v>94.5833333333333</v>
      </c>
      <c r="G7" s="7">
        <v>0</v>
      </c>
      <c r="H7" s="9">
        <v>90</v>
      </c>
      <c r="I7" s="9">
        <f t="shared" si="0"/>
        <v>68.1875</v>
      </c>
      <c r="J7" s="10" t="s">
        <v>135</v>
      </c>
    </row>
    <row r="8" ht="15.6" spans="1:10">
      <c r="A8" s="5">
        <v>6</v>
      </c>
      <c r="B8" s="6" t="s">
        <v>193</v>
      </c>
      <c r="C8" s="6" t="s">
        <v>194</v>
      </c>
      <c r="D8" s="7">
        <v>6</v>
      </c>
      <c r="E8" s="8">
        <v>87.1666666666667</v>
      </c>
      <c r="F8" s="9">
        <v>93.1666666666667</v>
      </c>
      <c r="G8" s="7">
        <v>0</v>
      </c>
      <c r="H8" s="9">
        <v>89.7727272727273</v>
      </c>
      <c r="I8" s="9">
        <f t="shared" si="0"/>
        <v>67.8386363636364</v>
      </c>
      <c r="J8" s="10" t="s">
        <v>135</v>
      </c>
    </row>
    <row r="9" ht="15.6" spans="1:10">
      <c r="A9" s="5">
        <v>7</v>
      </c>
      <c r="B9" s="6" t="s">
        <v>195</v>
      </c>
      <c r="C9" s="6" t="s">
        <v>196</v>
      </c>
      <c r="D9" s="7">
        <v>10</v>
      </c>
      <c r="E9" s="8">
        <v>87.1666666666667</v>
      </c>
      <c r="F9" s="9">
        <v>97.16667</v>
      </c>
      <c r="G9" s="7">
        <v>0</v>
      </c>
      <c r="H9" s="9">
        <v>88.2727272727273</v>
      </c>
      <c r="I9" s="9">
        <f t="shared" si="0"/>
        <v>67.5386368636364</v>
      </c>
      <c r="J9" s="5" t="s">
        <v>144</v>
      </c>
    </row>
    <row r="10" ht="15.6" spans="1:10">
      <c r="A10" s="5">
        <v>8</v>
      </c>
      <c r="B10" s="6" t="s">
        <v>197</v>
      </c>
      <c r="C10" s="6" t="s">
        <v>198</v>
      </c>
      <c r="D10" s="7">
        <v>2</v>
      </c>
      <c r="E10" s="8">
        <v>88</v>
      </c>
      <c r="F10" s="9">
        <v>90</v>
      </c>
      <c r="G10" s="7">
        <v>0</v>
      </c>
      <c r="H10" s="9">
        <v>89.2727272727273</v>
      </c>
      <c r="I10" s="9">
        <f t="shared" si="0"/>
        <v>67.0636363636364</v>
      </c>
      <c r="J10" s="5" t="s">
        <v>144</v>
      </c>
    </row>
    <row r="11" ht="15.6" spans="1:10">
      <c r="A11" s="5">
        <v>9</v>
      </c>
      <c r="B11" s="11" t="s">
        <v>199</v>
      </c>
      <c r="C11" s="11" t="s">
        <v>200</v>
      </c>
      <c r="D11" s="7">
        <v>5</v>
      </c>
      <c r="E11" s="8">
        <v>89.75</v>
      </c>
      <c r="F11" s="9">
        <v>94.75</v>
      </c>
      <c r="G11" s="7">
        <v>2.4</v>
      </c>
      <c r="H11" s="9">
        <v>86.6818181818182</v>
      </c>
      <c r="I11" s="9">
        <f t="shared" si="0"/>
        <v>66.8215909090909</v>
      </c>
      <c r="J11" s="5" t="s">
        <v>144</v>
      </c>
    </row>
    <row r="12" ht="15.6" spans="1:10">
      <c r="A12" s="5">
        <v>10</v>
      </c>
      <c r="B12" s="11" t="s">
        <v>201</v>
      </c>
      <c r="C12" s="11" t="s">
        <v>202</v>
      </c>
      <c r="D12" s="7">
        <v>10</v>
      </c>
      <c r="E12" s="8">
        <v>86.4166666666667</v>
      </c>
      <c r="F12" s="9">
        <v>96.41667</v>
      </c>
      <c r="G12" s="7">
        <v>0</v>
      </c>
      <c r="H12" s="9">
        <v>87.0909090909091</v>
      </c>
      <c r="I12" s="9">
        <f t="shared" si="0"/>
        <v>66.7170459545455</v>
      </c>
      <c r="J12" s="5" t="s">
        <v>144</v>
      </c>
    </row>
    <row r="13" ht="15.6" spans="1:10">
      <c r="A13" s="5">
        <v>11</v>
      </c>
      <c r="B13" s="11" t="s">
        <v>203</v>
      </c>
      <c r="C13" s="11" t="s">
        <v>204</v>
      </c>
      <c r="D13" s="7">
        <v>6</v>
      </c>
      <c r="E13" s="8">
        <v>85.4166666666667</v>
      </c>
      <c r="F13" s="9">
        <v>91.41667</v>
      </c>
      <c r="G13" s="7">
        <v>0</v>
      </c>
      <c r="H13" s="9">
        <v>87.6818181818182</v>
      </c>
      <c r="I13" s="9">
        <f t="shared" si="0"/>
        <v>66.3215914090909</v>
      </c>
      <c r="J13" s="5" t="s">
        <v>144</v>
      </c>
    </row>
    <row r="14" ht="15.6" spans="1:10">
      <c r="A14" s="5">
        <v>12</v>
      </c>
      <c r="B14" s="6" t="s">
        <v>205</v>
      </c>
      <c r="C14" s="6" t="s">
        <v>206</v>
      </c>
      <c r="D14" s="7">
        <v>3</v>
      </c>
      <c r="E14" s="8">
        <v>86.3333333333333</v>
      </c>
      <c r="F14" s="9">
        <v>89.3333333333333</v>
      </c>
      <c r="G14" s="7">
        <v>0</v>
      </c>
      <c r="H14" s="9">
        <v>88.0454545454545</v>
      </c>
      <c r="I14" s="9">
        <f t="shared" si="0"/>
        <v>66.2272727272727</v>
      </c>
      <c r="J14" s="5" t="s">
        <v>144</v>
      </c>
    </row>
    <row r="15" ht="15.6" spans="1:10">
      <c r="A15" s="5">
        <v>13</v>
      </c>
      <c r="B15" s="11" t="s">
        <v>207</v>
      </c>
      <c r="C15" s="11" t="s">
        <v>208</v>
      </c>
      <c r="D15" s="7">
        <v>5</v>
      </c>
      <c r="E15" s="8">
        <v>85</v>
      </c>
      <c r="F15" s="9">
        <v>90</v>
      </c>
      <c r="G15" s="7">
        <v>0</v>
      </c>
      <c r="H15" s="9">
        <v>87.8181818181818</v>
      </c>
      <c r="I15" s="9">
        <f t="shared" si="0"/>
        <v>66.1909090909091</v>
      </c>
      <c r="J15" s="5" t="s">
        <v>144</v>
      </c>
    </row>
    <row r="16" ht="15.6" spans="1:10">
      <c r="A16" s="5">
        <v>14</v>
      </c>
      <c r="B16" s="6" t="s">
        <v>209</v>
      </c>
      <c r="C16" s="6" t="s">
        <v>210</v>
      </c>
      <c r="D16" s="7">
        <v>2</v>
      </c>
      <c r="E16" s="8">
        <v>86.4166666666667</v>
      </c>
      <c r="F16" s="9">
        <v>88.4166666666667</v>
      </c>
      <c r="G16" s="7">
        <v>0</v>
      </c>
      <c r="H16" s="9">
        <v>88.1818181818182</v>
      </c>
      <c r="I16" s="9">
        <f t="shared" si="0"/>
        <v>66.1715909090909</v>
      </c>
      <c r="J16" s="5" t="s">
        <v>144</v>
      </c>
    </row>
    <row r="17" ht="15.6" spans="1:10">
      <c r="A17" s="5">
        <v>15</v>
      </c>
      <c r="B17" s="6" t="s">
        <v>211</v>
      </c>
      <c r="C17" s="6" t="s">
        <v>212</v>
      </c>
      <c r="D17" s="7">
        <v>10</v>
      </c>
      <c r="E17" s="8">
        <v>90</v>
      </c>
      <c r="F17" s="9">
        <v>100</v>
      </c>
      <c r="G17" s="7">
        <v>0</v>
      </c>
      <c r="H17" s="9">
        <v>84.8636363636364</v>
      </c>
      <c r="I17" s="9">
        <f t="shared" si="0"/>
        <v>65.9181818181818</v>
      </c>
      <c r="J17" s="5" t="s">
        <v>144</v>
      </c>
    </row>
    <row r="18" ht="15.6" spans="1:10">
      <c r="A18" s="5">
        <v>16</v>
      </c>
      <c r="B18" s="11" t="s">
        <v>213</v>
      </c>
      <c r="C18" s="11" t="s">
        <v>214</v>
      </c>
      <c r="D18" s="7">
        <v>7</v>
      </c>
      <c r="E18" s="8">
        <v>86</v>
      </c>
      <c r="F18" s="9">
        <v>93</v>
      </c>
      <c r="G18" s="7">
        <v>0</v>
      </c>
      <c r="H18" s="9">
        <v>86.5</v>
      </c>
      <c r="I18" s="9">
        <f t="shared" si="0"/>
        <v>65.85</v>
      </c>
      <c r="J18" s="5" t="s">
        <v>144</v>
      </c>
    </row>
    <row r="19" ht="15.6" spans="1:10">
      <c r="A19" s="5">
        <v>17</v>
      </c>
      <c r="B19" s="11" t="s">
        <v>215</v>
      </c>
      <c r="C19" s="11" t="s">
        <v>216</v>
      </c>
      <c r="D19" s="7">
        <v>3</v>
      </c>
      <c r="E19" s="8">
        <v>89.5</v>
      </c>
      <c r="F19" s="9">
        <v>92.5</v>
      </c>
      <c r="G19" s="7">
        <v>0</v>
      </c>
      <c r="H19" s="9">
        <v>86.5909090909091</v>
      </c>
      <c r="I19" s="9">
        <f t="shared" si="0"/>
        <v>65.8295454545455</v>
      </c>
      <c r="J19" s="5" t="s">
        <v>144</v>
      </c>
    </row>
    <row r="20" ht="15.6" spans="1:10">
      <c r="A20" s="5">
        <v>18</v>
      </c>
      <c r="B20" s="11" t="s">
        <v>217</v>
      </c>
      <c r="C20" s="11" t="s">
        <v>218</v>
      </c>
      <c r="D20" s="7">
        <v>0</v>
      </c>
      <c r="E20" s="8">
        <v>87.25</v>
      </c>
      <c r="F20" s="9">
        <v>87.25</v>
      </c>
      <c r="G20" s="7">
        <v>0</v>
      </c>
      <c r="H20" s="9">
        <v>87.6818181818182</v>
      </c>
      <c r="I20" s="9">
        <f t="shared" si="0"/>
        <v>65.6965909090909</v>
      </c>
      <c r="J20" s="5" t="s">
        <v>144</v>
      </c>
    </row>
    <row r="21" ht="15.6" spans="1:10">
      <c r="A21" s="5">
        <v>19</v>
      </c>
      <c r="B21" s="6" t="s">
        <v>219</v>
      </c>
      <c r="C21" s="6" t="s">
        <v>220</v>
      </c>
      <c r="D21" s="7">
        <v>10</v>
      </c>
      <c r="E21" s="8">
        <v>88.0833333333333</v>
      </c>
      <c r="F21" s="9">
        <v>98.08333</v>
      </c>
      <c r="G21" s="7">
        <v>0</v>
      </c>
      <c r="H21" s="9">
        <v>84.7727272727273</v>
      </c>
      <c r="I21" s="9">
        <f t="shared" si="0"/>
        <v>65.5761358636364</v>
      </c>
      <c r="J21" s="5" t="s">
        <v>144</v>
      </c>
    </row>
    <row r="22" ht="15.6" spans="1:10">
      <c r="A22" s="5">
        <v>20</v>
      </c>
      <c r="B22" s="11" t="s">
        <v>221</v>
      </c>
      <c r="C22" s="11" t="s">
        <v>222</v>
      </c>
      <c r="D22" s="7">
        <v>6</v>
      </c>
      <c r="E22" s="8">
        <v>87.1666666666667</v>
      </c>
      <c r="F22" s="9">
        <v>93.1666666666667</v>
      </c>
      <c r="G22" s="7">
        <v>0</v>
      </c>
      <c r="H22" s="9">
        <v>85.6818181818182</v>
      </c>
      <c r="I22" s="9">
        <f t="shared" si="0"/>
        <v>65.3840909090909</v>
      </c>
      <c r="J22" s="5" t="s">
        <v>144</v>
      </c>
    </row>
    <row r="23" ht="15.6" spans="1:10">
      <c r="A23" s="5">
        <v>21</v>
      </c>
      <c r="B23" s="11" t="s">
        <v>223</v>
      </c>
      <c r="C23" s="11" t="s">
        <v>224</v>
      </c>
      <c r="D23" s="7">
        <v>4</v>
      </c>
      <c r="E23" s="8">
        <v>86.75</v>
      </c>
      <c r="F23" s="9">
        <v>90.75</v>
      </c>
      <c r="G23" s="7">
        <v>0</v>
      </c>
      <c r="H23" s="9">
        <v>86.1818181818182</v>
      </c>
      <c r="I23" s="9">
        <f t="shared" si="0"/>
        <v>65.3215909090909</v>
      </c>
      <c r="J23" s="5" t="s">
        <v>144</v>
      </c>
    </row>
    <row r="24" ht="15.6" spans="1:10">
      <c r="A24" s="5">
        <v>22</v>
      </c>
      <c r="B24" s="6" t="s">
        <v>225</v>
      </c>
      <c r="C24" s="6" t="s">
        <v>226</v>
      </c>
      <c r="D24" s="7">
        <v>3</v>
      </c>
      <c r="E24" s="8">
        <v>87.3333333333333</v>
      </c>
      <c r="F24" s="9">
        <v>90.3333333333333</v>
      </c>
      <c r="G24" s="7">
        <v>0</v>
      </c>
      <c r="H24" s="9">
        <v>86.1363636363636</v>
      </c>
      <c r="I24" s="9">
        <f t="shared" si="0"/>
        <v>65.2318181818182</v>
      </c>
      <c r="J24" s="5" t="s">
        <v>144</v>
      </c>
    </row>
    <row r="25" ht="15.6" spans="1:10">
      <c r="A25" s="5">
        <v>23</v>
      </c>
      <c r="B25" s="11" t="s">
        <v>227</v>
      </c>
      <c r="C25" s="11" t="s">
        <v>228</v>
      </c>
      <c r="D25" s="7">
        <v>0</v>
      </c>
      <c r="E25" s="8">
        <v>87.4166666666667</v>
      </c>
      <c r="F25" s="9">
        <v>87.4166666666667</v>
      </c>
      <c r="G25" s="7">
        <v>0</v>
      </c>
      <c r="H25" s="9">
        <v>86.4545454545455</v>
      </c>
      <c r="I25" s="9">
        <f t="shared" si="0"/>
        <v>64.9852272727273</v>
      </c>
      <c r="J25" s="10" t="s">
        <v>164</v>
      </c>
    </row>
    <row r="26" ht="15.6" spans="1:10">
      <c r="A26" s="5">
        <v>24</v>
      </c>
      <c r="B26" s="6" t="s">
        <v>229</v>
      </c>
      <c r="C26" s="6" t="s">
        <v>230</v>
      </c>
      <c r="D26" s="7">
        <v>0</v>
      </c>
      <c r="E26" s="8">
        <v>87.1666666666667</v>
      </c>
      <c r="F26" s="9">
        <v>87.1666666666667</v>
      </c>
      <c r="G26" s="7">
        <v>0</v>
      </c>
      <c r="H26" s="9">
        <v>86.5</v>
      </c>
      <c r="I26" s="9">
        <f t="shared" si="0"/>
        <v>64.975</v>
      </c>
      <c r="J26" s="10" t="s">
        <v>164</v>
      </c>
    </row>
    <row r="27" ht="15.6" spans="1:10">
      <c r="A27" s="5">
        <v>25</v>
      </c>
      <c r="B27" s="6" t="s">
        <v>231</v>
      </c>
      <c r="C27" s="6" t="s">
        <v>232</v>
      </c>
      <c r="D27" s="7">
        <v>0</v>
      </c>
      <c r="E27" s="8">
        <v>87.0833333333333</v>
      </c>
      <c r="F27" s="9">
        <v>87.0833333333333</v>
      </c>
      <c r="G27" s="7">
        <v>0</v>
      </c>
      <c r="H27" s="9">
        <v>86.4090909090909</v>
      </c>
      <c r="I27" s="9">
        <f t="shared" si="0"/>
        <v>64.9079545454545</v>
      </c>
      <c r="J27" s="10" t="s">
        <v>164</v>
      </c>
    </row>
    <row r="28" ht="15.6" spans="1:10">
      <c r="A28" s="5">
        <v>26</v>
      </c>
      <c r="B28" s="11" t="s">
        <v>233</v>
      </c>
      <c r="C28" s="11" t="s">
        <v>234</v>
      </c>
      <c r="D28" s="7">
        <v>9</v>
      </c>
      <c r="E28" s="8">
        <v>87.25</v>
      </c>
      <c r="F28" s="9">
        <v>96.25</v>
      </c>
      <c r="G28" s="7">
        <v>0</v>
      </c>
      <c r="H28" s="9">
        <v>83.9545454545455</v>
      </c>
      <c r="I28" s="9">
        <f t="shared" si="0"/>
        <v>64.8102272727273</v>
      </c>
      <c r="J28" s="10" t="s">
        <v>164</v>
      </c>
    </row>
    <row r="29" ht="15.6" spans="1:10">
      <c r="A29" s="5">
        <v>27</v>
      </c>
      <c r="B29" s="11" t="s">
        <v>235</v>
      </c>
      <c r="C29" s="11" t="s">
        <v>236</v>
      </c>
      <c r="D29" s="7">
        <v>3</v>
      </c>
      <c r="E29" s="8">
        <v>90</v>
      </c>
      <c r="F29" s="9">
        <v>93</v>
      </c>
      <c r="G29" s="7">
        <v>0</v>
      </c>
      <c r="H29" s="9">
        <v>83.3181818181818</v>
      </c>
      <c r="I29" s="9">
        <f t="shared" si="0"/>
        <v>63.9409090909091</v>
      </c>
      <c r="J29" s="10" t="s">
        <v>164</v>
      </c>
    </row>
    <row r="30" ht="15.6" spans="1:10">
      <c r="A30" s="5">
        <v>28</v>
      </c>
      <c r="B30" s="6" t="s">
        <v>237</v>
      </c>
      <c r="C30" s="6" t="s">
        <v>238</v>
      </c>
      <c r="D30" s="7">
        <v>0</v>
      </c>
      <c r="E30" s="8">
        <v>87.25</v>
      </c>
      <c r="F30" s="9">
        <v>87.25</v>
      </c>
      <c r="G30" s="7">
        <v>0</v>
      </c>
      <c r="H30" s="9">
        <v>84.1818181818182</v>
      </c>
      <c r="I30" s="9">
        <f t="shared" si="0"/>
        <v>63.5965909090909</v>
      </c>
      <c r="J30" s="10" t="s">
        <v>164</v>
      </c>
    </row>
    <row r="31" ht="15.6" spans="1:10">
      <c r="A31" s="5">
        <v>29</v>
      </c>
      <c r="B31" s="11" t="s">
        <v>239</v>
      </c>
      <c r="C31" s="11" t="s">
        <v>240</v>
      </c>
      <c r="D31" s="7">
        <v>0</v>
      </c>
      <c r="E31" s="8">
        <v>88.1666666666667</v>
      </c>
      <c r="F31" s="9">
        <v>88.1666666666667</v>
      </c>
      <c r="G31" s="7">
        <v>0</v>
      </c>
      <c r="H31" s="9">
        <v>82.1818181818182</v>
      </c>
      <c r="I31" s="9">
        <f t="shared" si="0"/>
        <v>62.5340909090909</v>
      </c>
      <c r="J31" s="10" t="s">
        <v>164</v>
      </c>
    </row>
    <row r="32" ht="15.6" spans="1:10">
      <c r="A32" s="5">
        <v>30</v>
      </c>
      <c r="B32" s="6" t="s">
        <v>241</v>
      </c>
      <c r="C32" s="6" t="s">
        <v>242</v>
      </c>
      <c r="D32" s="7">
        <v>0</v>
      </c>
      <c r="E32" s="8">
        <v>87.4166666666667</v>
      </c>
      <c r="F32" s="9">
        <v>87.4166666666667</v>
      </c>
      <c r="G32" s="7">
        <v>0</v>
      </c>
      <c r="H32" s="9">
        <v>82</v>
      </c>
      <c r="I32" s="9">
        <f t="shared" si="0"/>
        <v>62.3125</v>
      </c>
      <c r="J32" s="10" t="s">
        <v>164</v>
      </c>
    </row>
    <row r="33" ht="15.6" spans="1:10">
      <c r="A33" s="5">
        <v>31</v>
      </c>
      <c r="B33" s="11" t="s">
        <v>243</v>
      </c>
      <c r="C33" s="11" t="s">
        <v>244</v>
      </c>
      <c r="D33" s="7">
        <v>2</v>
      </c>
      <c r="E33" s="8">
        <v>85.4166666666667</v>
      </c>
      <c r="F33" s="9">
        <v>87.4166666666667</v>
      </c>
      <c r="G33" s="7">
        <v>0</v>
      </c>
      <c r="H33" s="9">
        <v>81.7272727272727</v>
      </c>
      <c r="I33" s="9">
        <f t="shared" si="0"/>
        <v>62.1488636363636</v>
      </c>
      <c r="J33" s="10" t="s">
        <v>164</v>
      </c>
    </row>
    <row r="36" spans="1:10">
      <c r="B36" s="5" t="s">
        <v>13</v>
      </c>
      <c r="C36" s="5" t="s">
        <v>77</v>
      </c>
    </row>
    <row r="37" spans="1:10">
      <c r="B37" s="5" t="s">
        <v>26</v>
      </c>
      <c r="C37" s="5" t="s">
        <v>78</v>
      </c>
    </row>
    <row r="38" spans="1:10">
      <c r="B38" s="5" t="s">
        <v>59</v>
      </c>
      <c r="C38" s="5" t="s">
        <v>245</v>
      </c>
    </row>
  </sheetData>
  <mergeCells count="1">
    <mergeCell ref="A1:B1"/>
  </mergeCells>
  <pageMargins left="0.75" right="0.75" top="1" bottom="1" header="0.5" footer="0.5"/>
  <pageSetup paperSize="9" scale="84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24级学硕32人</vt:lpstr>
      <vt:lpstr>24级专硕22人</vt:lpstr>
      <vt:lpstr>25级学硕39人</vt:lpstr>
      <vt:lpstr>25级专硕31人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apple</cp:lastModifiedBy>
  <dcterms:created xsi:type="dcterms:W3CDTF">2026-09-29T12:09:00Z</dcterms:created>
  <dcterms:modified xsi:type="dcterms:W3CDTF">2026-10-08T03:26:21Z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E9D15A523E794B9EA3CD092C94B1915D_13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